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a Calculo Proposta" sheetId="1" r:id="rId4"/>
  </sheets>
  <definedNames/>
  <calcPr/>
</workbook>
</file>

<file path=xl/sharedStrings.xml><?xml version="1.0" encoding="utf-8"?>
<sst xmlns="http://schemas.openxmlformats.org/spreadsheetml/2006/main" count="746" uniqueCount="313">
  <si>
    <t>Lote 1 – Oftalmologia Geral – Clinica, Diagnostica e Cirúrgica</t>
  </si>
  <si>
    <t>QUANTIDADE MINÍMA DE CONSULTA PARA O LOTE 1 ----&gt;</t>
  </si>
  <si>
    <t>DIGITE AQUI A OFERTA DE CONSULTAS PARA O CALCULO DOS PROCEDIMENTOS A SEREM OFERTADOS NESSE LOTE</t>
  </si>
  <si>
    <t>Lote</t>
  </si>
  <si>
    <t>Código</t>
  </si>
  <si>
    <t>Procedimento</t>
  </si>
  <si>
    <t>VL AMB</t>
  </si>
  <si>
    <t>VL INT</t>
  </si>
  <si>
    <t>Complemetação</t>
  </si>
  <si>
    <t>%</t>
  </si>
  <si>
    <t>QTD Minima / Mês</t>
  </si>
  <si>
    <t>VL Total</t>
  </si>
  <si>
    <t xml:space="preserve">Lote 01: Outras Condições </t>
  </si>
  <si>
    <t>0301010072</t>
  </si>
  <si>
    <t>CONSULTA MEDICA EM ATENÇÃO ESPECIALIZADA</t>
  </si>
  <si>
    <t>0201010097</t>
  </si>
  <si>
    <t>Biopsia de Conjuntiva</t>
  </si>
  <si>
    <t>0201010119</t>
  </si>
  <si>
    <t>Biopsia de Córnea</t>
  </si>
  <si>
    <t>0201010186</t>
  </si>
  <si>
    <t>Biopsia de Esclera</t>
  </si>
  <si>
    <t>0201010240</t>
  </si>
  <si>
    <t>Biopsia de Íris Corpo Ciliar Retina Coroide Vítreo</t>
  </si>
  <si>
    <t>0205020089</t>
  </si>
  <si>
    <t>Ultrassonografia de Globo Ocular / Órbita (Monocular)</t>
  </si>
  <si>
    <t>0211060020</t>
  </si>
  <si>
    <t>Biomicroscopia de Fundo de Olho</t>
  </si>
  <si>
    <t>0211060038</t>
  </si>
  <si>
    <t>Campimetria Computadorizada ou Manual com Gráfico</t>
  </si>
  <si>
    <t>0211060070</t>
  </si>
  <si>
    <t>Eletro-Oculografia</t>
  </si>
  <si>
    <t>0211060089</t>
  </si>
  <si>
    <t>Eletroretinografia</t>
  </si>
  <si>
    <t>0211060097</t>
  </si>
  <si>
    <t>Estesiometria</t>
  </si>
  <si>
    <t>0211060100</t>
  </si>
  <si>
    <t>Fundoscopia</t>
  </si>
  <si>
    <t>0211060127</t>
  </si>
  <si>
    <t>Mapeamento de Retina</t>
  </si>
  <si>
    <t>0211060135</t>
  </si>
  <si>
    <t>Medida de Ofuscamento e Contraste</t>
  </si>
  <si>
    <t>0211060143</t>
  </si>
  <si>
    <t>Microscopia Especular de Córnea</t>
  </si>
  <si>
    <t>0211060151</t>
  </si>
  <si>
    <t>Potencial de Acuidade Visual</t>
  </si>
  <si>
    <t>0211060160</t>
  </si>
  <si>
    <t>Potencial Visual Evocado</t>
  </si>
  <si>
    <t>0211060178</t>
  </si>
  <si>
    <t>Retinografia Colorida Binocular</t>
  </si>
  <si>
    <t>0211060216</t>
  </si>
  <si>
    <t>Teste de Schirmer</t>
  </si>
  <si>
    <t>0211060224</t>
  </si>
  <si>
    <t>Teste de Visão de Cores</t>
  </si>
  <si>
    <t>0211060232</t>
  </si>
  <si>
    <t>Teste Ortóptico</t>
  </si>
  <si>
    <t>0211060240</t>
  </si>
  <si>
    <t>Teste para Adaptação de Lente de Contato</t>
  </si>
  <si>
    <t>0211060259</t>
  </si>
  <si>
    <t>Tonometria</t>
  </si>
  <si>
    <t>0303050020</t>
  </si>
  <si>
    <t>Exercícios Ortópticos</t>
  </si>
  <si>
    <t>0405010044</t>
  </si>
  <si>
    <t>Drenagem de Abscesso de Pálpebra</t>
  </si>
  <si>
    <t>0405010079</t>
  </si>
  <si>
    <t>Exérese de Calázio e Outras Lesões</t>
  </si>
  <si>
    <t>0405030096</t>
  </si>
  <si>
    <t>Sutura de Esclera</t>
  </si>
  <si>
    <t>0405030100</t>
  </si>
  <si>
    <t>Tratamento Cirúrgico de Deiscência de Sutura de Esclera</t>
  </si>
  <si>
    <t>0405030118</t>
  </si>
  <si>
    <t>Tratamento Cirúrgico de Miíase Palpebral</t>
  </si>
  <si>
    <t>0405030207</t>
  </si>
  <si>
    <t>Drenagem de Hemorragia de Coroide</t>
  </si>
  <si>
    <t>0405040075</t>
  </si>
  <si>
    <t>Evisceração de Globo Ocular</t>
  </si>
  <si>
    <t>0405040180</t>
  </si>
  <si>
    <t>Transplante de Periósteo em Escleromalacia</t>
  </si>
  <si>
    <t>0405050089</t>
  </si>
  <si>
    <t>Exérese de Tumor de Conjuntiva</t>
  </si>
  <si>
    <t>0405050143</t>
  </si>
  <si>
    <t>Implante Intra-Estromal</t>
  </si>
  <si>
    <t>0405050160</t>
  </si>
  <si>
    <t>Injeção Subconjuntival / Subtenoniana</t>
  </si>
  <si>
    <t>0405050208</t>
  </si>
  <si>
    <t>Paracentese de Câmara Anterior</t>
  </si>
  <si>
    <t>0405050216</t>
  </si>
  <si>
    <t>Recobrimento Conjuntival</t>
  </si>
  <si>
    <t>0405050232</t>
  </si>
  <si>
    <t>Reconstrução de Câmara Anterior do Olho</t>
  </si>
  <si>
    <t>0405050240</t>
  </si>
  <si>
    <t>Retirada de Corpo Estranho da Câmara Anterior</t>
  </si>
  <si>
    <t>0405050259</t>
  </si>
  <si>
    <t>Retirada de Corpo Estranho da Córnea</t>
  </si>
  <si>
    <t>0405050267</t>
  </si>
  <si>
    <t>Sinequiolise a YAG Laser</t>
  </si>
  <si>
    <t>0405050291</t>
  </si>
  <si>
    <t>Sutura de Conjuntiva</t>
  </si>
  <si>
    <t>0405050305</t>
  </si>
  <si>
    <t>Sutura de Córnea</t>
  </si>
  <si>
    <t>0405050364</t>
  </si>
  <si>
    <t>Tratamento Cirúrgico de Pterígio</t>
  </si>
  <si>
    <t>0405050402</t>
  </si>
  <si>
    <t>Radiação para Cross-Linking Corneano</t>
  </si>
  <si>
    <t>0417010044</t>
  </si>
  <si>
    <t>Anestesia Geral</t>
  </si>
  <si>
    <t>0417010052</t>
  </si>
  <si>
    <t>Anestesia Regional</t>
  </si>
  <si>
    <t>0417010060</t>
  </si>
  <si>
    <t>Sedação</t>
  </si>
  <si>
    <t>0905010019</t>
  </si>
  <si>
    <t>OCI Avaliação Inicial em Oftalmologia - 0 a 8 Anos</t>
  </si>
  <si>
    <t>0905010035</t>
  </si>
  <si>
    <t>OCI Avaliação Inicial em Oftalmologia - a partir de 9 anos</t>
  </si>
  <si>
    <t>0905010078</t>
  </si>
  <si>
    <t>OCI Exames Oftalmológicos Sob Sedação</t>
  </si>
  <si>
    <t>TOTAL LOTE MÍNIMO</t>
  </si>
  <si>
    <t>Lote 02: Diagnóstico e Tratamento de Catarata</t>
  </si>
  <si>
    <t>QUANTIDADE MINÍMA DE CONSULTA PARA O LOTE 2 ----&gt;</t>
  </si>
  <si>
    <t>0205020020</t>
  </si>
  <si>
    <t>Paquimetria Ultrassônica</t>
  </si>
  <si>
    <t>0211060011</t>
  </si>
  <si>
    <t>Biometria Ultrassônica (Monocular)</t>
  </si>
  <si>
    <t>0211060054</t>
  </si>
  <si>
    <t>Ceratometria</t>
  </si>
  <si>
    <t>0211060267</t>
  </si>
  <si>
    <t>Topografia Computadorizada de Córnea</t>
  </si>
  <si>
    <t>0405030134</t>
  </si>
  <si>
    <t>Vitrectomia Anterior</t>
  </si>
  <si>
    <t>0405040105</t>
  </si>
  <si>
    <t>Explante de Lente Intra Ocular</t>
  </si>
  <si>
    <t>0405040210</t>
  </si>
  <si>
    <t>Reposicionamento de Lente Intraocular</t>
  </si>
  <si>
    <t>0405050011</t>
  </si>
  <si>
    <t>Capsulectomia Posterior Cirúrgica</t>
  </si>
  <si>
    <t>0405050020</t>
  </si>
  <si>
    <t>Capsulotomia a YAG Laser</t>
  </si>
  <si>
    <t>0405050038</t>
  </si>
  <si>
    <t>Cauterização de Córnea</t>
  </si>
  <si>
    <t>0405050097</t>
  </si>
  <si>
    <t>Facectomia c/ Implante de Lente Intra-Ocular</t>
  </si>
  <si>
    <t>0405050100</t>
  </si>
  <si>
    <t>Facectomia s/ Implante de Lente Intra-Ocular</t>
  </si>
  <si>
    <t>0405050119</t>
  </si>
  <si>
    <t>Facectomia c/ Implante de Lente Intra-Ocular Rígida</t>
  </si>
  <si>
    <t>0405050151</t>
  </si>
  <si>
    <t>Implante Secundário de Lente Intra-Ocular - LIO</t>
  </si>
  <si>
    <t>0405050283</t>
  </si>
  <si>
    <t>Substituição de Lente Intra-Ocular</t>
  </si>
  <si>
    <t>0405050372</t>
  </si>
  <si>
    <t>Facoemulsificação c/ Implante de Lente Intra-Ocular Dobrável</t>
  </si>
  <si>
    <t>0405050380</t>
  </si>
  <si>
    <t>Cirurgia de Catarata Congênita</t>
  </si>
  <si>
    <t>Lote 03: Diagnóstico e Tratamento de Glaucoma</t>
  </si>
  <si>
    <t>QUANTIDADE MINÍMA DE CONSULTA PARA O LOTE 3 ----&gt;</t>
  </si>
  <si>
    <t>Complemen- tação estadual</t>
  </si>
  <si>
    <t>0211060062</t>
  </si>
  <si>
    <t>Curva Diária de Pressão Ocular CDPO (Mínimo 3 Medidas)</t>
  </si>
  <si>
    <t>0211060119</t>
  </si>
  <si>
    <t>Gonioscopia</t>
  </si>
  <si>
    <t>0211060208</t>
  </si>
  <si>
    <t>Teste de Provocação de Glaucoma</t>
  </si>
  <si>
    <t>0211060283</t>
  </si>
  <si>
    <t>Tomografia de Coerência Óptica</t>
  </si>
  <si>
    <t>0303050012</t>
  </si>
  <si>
    <t>Acompanhamento e Avaliação de Glaucoma por Fundoscopia e Tonometria</t>
  </si>
  <si>
    <t>0405040130</t>
  </si>
  <si>
    <t>Injeção Retrobulbar / Peribulbar</t>
  </si>
  <si>
    <t>0405050046</t>
  </si>
  <si>
    <t>Ciclocriocoagulação / Diatermia</t>
  </si>
  <si>
    <t>0405050054</t>
  </si>
  <si>
    <t>CICLODIALISE</t>
  </si>
  <si>
    <t>0405050127</t>
  </si>
  <si>
    <t>Fototrabeculoplastia a Laser</t>
  </si>
  <si>
    <t>0405050135</t>
  </si>
  <si>
    <t>Implante de Prótese Anti-Glaucomatosa</t>
  </si>
  <si>
    <t>0405050178</t>
  </si>
  <si>
    <t>Iridectomia Cirúrgica</t>
  </si>
  <si>
    <t>0405050194</t>
  </si>
  <si>
    <t>Iridotomia a Laser</t>
  </si>
  <si>
    <t>0405050321</t>
  </si>
  <si>
    <t>Trabeculectomia</t>
  </si>
  <si>
    <t>0405050356</t>
  </si>
  <si>
    <t>Tratamento Cirúrgico de Glaucoma Congênito</t>
  </si>
  <si>
    <t>Lote 04: Diagnóstico e Tratamento de Retinopatia</t>
  </si>
  <si>
    <t>QUANTIDADE MINÍMA DE CONSULTA PARA O LOTE 4 ----&gt;</t>
  </si>
  <si>
    <t>0211060186</t>
  </si>
  <si>
    <t>Retinografia Fluorescente Binocular</t>
  </si>
  <si>
    <t>0303050233</t>
  </si>
  <si>
    <t>TRATAMENTO MEDICAMENTOSO DE DOENÇA DA RETINA</t>
  </si>
  <si>
    <t>0405030029</t>
  </si>
  <si>
    <t>Biópsia de Tumor Intra-Ocular</t>
  </si>
  <si>
    <t>0405030037</t>
  </si>
  <si>
    <t>Crioterapia Ocular</t>
  </si>
  <si>
    <t>0405030045</t>
  </si>
  <si>
    <t>Fotocoagulação a Laser</t>
  </si>
  <si>
    <t>0405030053</t>
  </si>
  <si>
    <t>Injeção Intra-Vítreo</t>
  </si>
  <si>
    <t>0405030070</t>
  </si>
  <si>
    <t>Retinopexia c/ Introflexão Escleral</t>
  </si>
  <si>
    <t>0405030142</t>
  </si>
  <si>
    <t>Vitrectomia Posterior</t>
  </si>
  <si>
    <t>0405030150</t>
  </si>
  <si>
    <t>Vitriólise a YAG Laser</t>
  </si>
  <si>
    <t>0405030169</t>
  </si>
  <si>
    <t>Vitrectomia Posterior com Infusão de Perfluocarbono e Endolaser</t>
  </si>
  <si>
    <t>0405030177</t>
  </si>
  <si>
    <t>Vitrectomia Posterior com Infusão de Perfluocarbono/Óleo de Silicone/Endolaser</t>
  </si>
  <si>
    <t>0405030185</t>
  </si>
  <si>
    <t>Termoterapia Transpupilar</t>
  </si>
  <si>
    <t>0405030193</t>
  </si>
  <si>
    <t>Pan-Fotocoagulação de Retina a Laser</t>
  </si>
  <si>
    <t>0405030215</t>
  </si>
  <si>
    <t>Retinopexia Pneumática</t>
  </si>
  <si>
    <t>0405030223</t>
  </si>
  <si>
    <t>Remoção de Óleo de Silicone</t>
  </si>
  <si>
    <t>0405030231</t>
  </si>
  <si>
    <t>Remoção de Implante Episcleral</t>
  </si>
  <si>
    <t>0405040024</t>
  </si>
  <si>
    <t>Crioterapia de Tumores Intra-Oculares</t>
  </si>
  <si>
    <t>0905010043</t>
  </si>
  <si>
    <t>OCI Avaliação de Retinopatia Diabética</t>
  </si>
  <si>
    <t>Lote 05: Transplante de Cornea/ Esclera</t>
  </si>
  <si>
    <t>QUANTIDADE MINÍMA DE CONSULTA PARA O LOTE 5 ----&gt;</t>
  </si>
  <si>
    <t>Lote 05: Transplante</t>
  </si>
  <si>
    <t>0405050313</t>
  </si>
  <si>
    <t>Topoplastia do Transplante</t>
  </si>
  <si>
    <t>0505010097</t>
  </si>
  <si>
    <t>Transplante de Córnea</t>
  </si>
  <si>
    <t>0505010127</t>
  </si>
  <si>
    <t>Transplante de Esclera</t>
  </si>
  <si>
    <t>0505010135</t>
  </si>
  <si>
    <t>Transplante de Córnea (Cirurgias Combinadas)</t>
  </si>
  <si>
    <t>0506010015</t>
  </si>
  <si>
    <t>Acompanhamento de Paciente Pós-Transplante de Córnea</t>
  </si>
  <si>
    <t>Lote 06: Cirurgia plastica reparadora oftalmologica</t>
  </si>
  <si>
    <t>QUANTIDADE MINÍMA DE CONSULTA PARA O LOTE 6 ----&gt;</t>
  </si>
  <si>
    <t>0201010356</t>
  </si>
  <si>
    <t>Biopsia de Pálpebra</t>
  </si>
  <si>
    <t>0405010010</t>
  </si>
  <si>
    <t>Correção Cirúrgica de Entrópio e Ectrópio</t>
  </si>
  <si>
    <t>0405010028</t>
  </si>
  <si>
    <t>Correção Cirúrgica de Epicanto e Telecanto</t>
  </si>
  <si>
    <t>0405010036</t>
  </si>
  <si>
    <t>Dacriocistorinostomia (HUGV)</t>
  </si>
  <si>
    <t>0405010052</t>
  </si>
  <si>
    <t>Epilação a Laser</t>
  </si>
  <si>
    <t>0405010060</t>
  </si>
  <si>
    <t>Epilação de Cílios</t>
  </si>
  <si>
    <t>0405010087</t>
  </si>
  <si>
    <t>Extirpação de Glândula Lacrimal</t>
  </si>
  <si>
    <t>0405010109</t>
  </si>
  <si>
    <t>Oclusão de Ponto Lacrimal</t>
  </si>
  <si>
    <t>0405010117</t>
  </si>
  <si>
    <t>Reconstrução de Canal Lacrimal</t>
  </si>
  <si>
    <t>0405010125</t>
  </si>
  <si>
    <t>Reconstrução Parcial de Pálpebra com Tarsorrafia</t>
  </si>
  <si>
    <t>0405010133</t>
  </si>
  <si>
    <t>Reconstrução Total de Pálpebra</t>
  </si>
  <si>
    <t>0405010141</t>
  </si>
  <si>
    <t>Simblefaroplastia</t>
  </si>
  <si>
    <t>0405010150</t>
  </si>
  <si>
    <t>Sondagem de Canal Lacrimal Sob Anestesia Geral</t>
  </si>
  <si>
    <t>0405010168</t>
  </si>
  <si>
    <t>Sondagem de Vias Lacrimais</t>
  </si>
  <si>
    <t>0405010176</t>
  </si>
  <si>
    <t>Sutura de Pálpebras</t>
  </si>
  <si>
    <t>0405010184</t>
  </si>
  <si>
    <t>Tratamento Cirúrgico de Blefarocalase (HUGV)</t>
  </si>
  <si>
    <t>0405010192</t>
  </si>
  <si>
    <t>Tratamento Cirúrgico de Triquíase c/ ou s/ Enxerto</t>
  </si>
  <si>
    <t>0405040016</t>
  </si>
  <si>
    <t>Correção Cirúrgica de Lagoftalmo</t>
  </si>
  <si>
    <t>0405040040</t>
  </si>
  <si>
    <t>Descompressão de Nervo Óptico</t>
  </si>
  <si>
    <t>0405040059</t>
  </si>
  <si>
    <t>Descompressão de Órbita</t>
  </si>
  <si>
    <t>0405040067</t>
  </si>
  <si>
    <t>Enucleação de Globo Ocular</t>
  </si>
  <si>
    <t>0405040083</t>
  </si>
  <si>
    <t>Exenteração de Órbita</t>
  </si>
  <si>
    <t>0405040148</t>
  </si>
  <si>
    <t>Orbitotomia</t>
  </si>
  <si>
    <t>0405040156</t>
  </si>
  <si>
    <t>Reconstrução de Cavidade Orbitária</t>
  </si>
  <si>
    <t>0405040164</t>
  </si>
  <si>
    <t>Reconstrução de Parede da Órbita</t>
  </si>
  <si>
    <t>0405040199</t>
  </si>
  <si>
    <t>Tratamento Cirúrgico de Xantelasma</t>
  </si>
  <si>
    <t>0405040202</t>
  </si>
  <si>
    <t>Tratamento de Ptose Palpebral</t>
  </si>
  <si>
    <t>0405050224</t>
  </si>
  <si>
    <t>Reconstrução de Fórnix Conjuntival</t>
  </si>
  <si>
    <t>Lote 07: Diagnóstico e tratamento para Oncologia em Oftalmológica</t>
  </si>
  <si>
    <t>QUANTIDADE MINÍMA DE CONSULTA PARA O LOTE 7 ----&gt;</t>
  </si>
  <si>
    <t>Lote 07: Diagnóstico e tratamento para oncologia Oftalmológica</t>
  </si>
  <si>
    <t>0405030010</t>
  </si>
  <si>
    <t>Aplicação de Placa Radioativa Episcleral</t>
  </si>
  <si>
    <t>0405030126</t>
  </si>
  <si>
    <t>Tratamento Cirúrgico de Neoplasia de Esclera</t>
  </si>
  <si>
    <t>0405040091</t>
  </si>
  <si>
    <t>Exérese de Tumor Maligno Intra-Ocular</t>
  </si>
  <si>
    <t>0405050186</t>
  </si>
  <si>
    <t>Iridociclectomia</t>
  </si>
  <si>
    <t>0905010051</t>
  </si>
  <si>
    <t>OCI Avaliação Inicial para Oncologia Oftalmológica</t>
  </si>
  <si>
    <t xml:space="preserve">Lote 08: Diagnótico e tratamento de Estrabisbo </t>
  </si>
  <si>
    <t>QUANTIDADE MINÍMA DE CONSULTA PARA O LOTE 8 ----&gt;</t>
  </si>
  <si>
    <t>0405020015</t>
  </si>
  <si>
    <t>Correção Cirúrgica de Estrabismo (acima de 2 músculos)</t>
  </si>
  <si>
    <t>0405020023</t>
  </si>
  <si>
    <t>Correção Cirúrgica do Estrabismo (até 2 Músculos)</t>
  </si>
  <si>
    <t>0905010027</t>
  </si>
  <si>
    <t>OCI Avaliação de Estrabismo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</si>
</sst>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/>
      <name val="Arial"/>
      <scheme val="minor"/>
    </font>
    <font>
      <sz val="9.0"/>
      <color/>
      <name val="Calibri"/>
    </font>
    <font>
      <b/>
      <sz val="14.0"/>
      <color/>
      <name val="Calibri"/>
    </font>
    <font/>
    <font>
      <b/>
      <sz val="18.0"/>
      <color rgb="FFFF0000"/>
      <name val="Calibri"/>
    </font>
    <font>
      <b/>
      <sz val="10.0"/>
      <color rgb="FFFF0000"/>
      <name val="Calibri"/>
    </font>
    <font>
      <sz val="10.0"/>
      <color rgb="FFFF0000"/>
      <name val="Calibri"/>
    </font>
    <font>
      <b/>
      <sz val="9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9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8EAADB"/>
      </bottom>
    </border>
    <border>
      <bottom style="thin">
        <color rgb="FF8EAADB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49" xfId="0" applyAlignment="1" applyBorder="1" applyFont="1" applyNumberFormat="1">
      <alignment horizontal="center" vertical="center"/>
    </xf>
    <xf borderId="2" fillId="0" fontId="3" numFmtId="0" xfId="0" applyBorder="1" applyFont="1"/>
    <xf borderId="3" fillId="0" fontId="4" numFmtId="49" xfId="0" applyAlignment="1" applyBorder="1" applyFont="1" applyNumberFormat="1">
      <alignment horizontal="right" vertical="center"/>
    </xf>
    <xf borderId="4" fillId="0" fontId="3" numFmtId="0" xfId="0" applyBorder="1" applyFont="1"/>
    <xf borderId="5" fillId="0" fontId="3" numFmtId="0" xfId="0" applyBorder="1" applyFont="1"/>
    <xf borderId="6" fillId="0" fontId="5" numFmtId="3" xfId="0" applyAlignment="1" applyBorder="1" applyFont="1" applyNumberFormat="1">
      <alignment horizontal="right" vertical="center"/>
    </xf>
    <xf borderId="6" fillId="0" fontId="5" numFmtId="3" xfId="0" applyAlignment="1" applyBorder="1" applyFont="1" applyNumberFormat="1">
      <alignment vertical="center"/>
    </xf>
    <xf borderId="6" fillId="0" fontId="6" numFmtId="0" xfId="0" applyAlignment="1" applyBorder="1" applyFont="1">
      <alignment shrinkToFit="0" vertical="center" wrapText="1"/>
    </xf>
    <xf borderId="0" fillId="0" fontId="7" numFmtId="0" xfId="0" applyFont="1"/>
    <xf borderId="7" fillId="2" fontId="7" numFmtId="0" xfId="0" applyBorder="1" applyFill="1" applyFont="1"/>
    <xf borderId="6" fillId="2" fontId="7" numFmtId="0" xfId="0" applyBorder="1" applyFont="1"/>
    <xf borderId="6" fillId="2" fontId="7" numFmtId="164" xfId="0" applyBorder="1" applyFont="1" applyNumberFormat="1"/>
    <xf borderId="6" fillId="2" fontId="7" numFmtId="0" xfId="0" applyAlignment="1" applyBorder="1" applyFont="1">
      <alignment horizontal="center"/>
    </xf>
    <xf borderId="0" fillId="0" fontId="1" numFmtId="2" xfId="0" applyFont="1" applyNumberFormat="1"/>
    <xf borderId="0" fillId="0" fontId="1" numFmtId="164" xfId="0" applyFont="1" applyNumberFormat="1"/>
    <xf borderId="6" fillId="0" fontId="1" numFmtId="0" xfId="0" applyBorder="1" applyFont="1"/>
    <xf borderId="6" fillId="0" fontId="1" numFmtId="164" xfId="0" applyBorder="1" applyFont="1" applyNumberFormat="1"/>
    <xf borderId="6" fillId="0" fontId="1" numFmtId="10" xfId="0" applyAlignment="1" applyBorder="1" applyFont="1" applyNumberFormat="1">
      <alignment shrinkToFit="0" vertical="center" wrapText="1"/>
    </xf>
    <xf borderId="6" fillId="0" fontId="1" numFmtId="3" xfId="0" applyBorder="1" applyFont="1" applyNumberFormat="1"/>
    <xf borderId="8" fillId="0" fontId="1" numFmtId="0" xfId="0" applyBorder="1" applyFont="1"/>
    <xf borderId="3" fillId="0" fontId="1" numFmtId="0" xfId="0" applyAlignment="1" applyBorder="1" applyFont="1">
      <alignment horizontal="center"/>
    </xf>
    <xf borderId="0" fillId="0" fontId="1" numFmtId="10" xfId="0" applyAlignment="1" applyFont="1" applyNumberFormat="1">
      <alignment shrinkToFit="0" vertical="center" wrapText="1"/>
    </xf>
    <xf borderId="3" fillId="0" fontId="7" numFmtId="0" xfId="0" applyAlignment="1" applyBorder="1" applyFont="1">
      <alignment horizontal="center"/>
    </xf>
    <xf borderId="6" fillId="0" fontId="7" numFmtId="3" xfId="0" applyBorder="1" applyFont="1" applyNumberFormat="1"/>
    <xf borderId="6" fillId="0" fontId="7" numFmtId="164" xfId="0" applyBorder="1" applyFont="1" applyNumberFormat="1"/>
    <xf borderId="6" fillId="2" fontId="7" numFmtId="0" xfId="0" applyAlignment="1" applyBorder="1" applyFont="1">
      <alignment shrinkToFit="0" wrapText="1"/>
    </xf>
    <xf borderId="3" fillId="0" fontId="7" numFmtId="0" xfId="0" applyAlignment="1" applyBorder="1" applyFont="1">
      <alignment horizontal="right" shrinkToFit="0" wrapText="1"/>
    </xf>
    <xf borderId="0" fillId="0" fontId="1" numFmtId="49" xfId="0" applyFont="1" applyNumberFormat="1"/>
    <xf borderId="0" fillId="0" fontId="1" numFmtId="164" xfId="0" applyAlignment="1" applyFont="1" applyNumberFormat="1">
      <alignment shrinkToFit="0" vertical="center" wrapText="1"/>
    </xf>
    <xf borderId="0" fillId="0" fontId="1" numFmtId="3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123825</xdr:colOff>
      <xdr:row>1</xdr:row>
      <xdr:rowOff>28575</xdr:rowOff>
    </xdr:from>
    <xdr:ext cx="447675" cy="476250"/>
    <xdr:sp macro="" textlink="">
      <xdr:nvSpPr>
        <xdr:cNvPr id="3" name="Shape 3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57</xdr:row>
      <xdr:rowOff>0</xdr:rowOff>
    </xdr:from>
    <xdr:ext cx="447675" cy="476250"/>
    <xdr:sp macro="" textlink="">
      <xdr:nvSpPr>
        <xdr:cNvPr id="4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91</xdr:row>
      <xdr:rowOff>0</xdr:rowOff>
    </xdr:from>
    <xdr:ext cx="447675" cy="476250"/>
    <xdr:sp macro="" textlink="">
      <xdr:nvSpPr>
        <xdr:cNvPr id="2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124</xdr:row>
      <xdr:rowOff>0</xdr:rowOff>
    </xdr:from>
    <xdr:ext cx="447675" cy="476250"/>
    <xdr:sp macro="" textlink="">
      <xdr:nvSpPr>
        <xdr:cNvPr id="5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160</xdr:row>
      <xdr:rowOff>0</xdr:rowOff>
    </xdr:from>
    <xdr:ext cx="447675" cy="476250"/>
    <xdr:sp macro="" textlink="">
      <xdr:nvSpPr>
        <xdr:cNvPr id="6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174</xdr:row>
      <xdr:rowOff>0</xdr:rowOff>
    </xdr:from>
    <xdr:ext cx="447675" cy="476250"/>
    <xdr:sp macro="" textlink="">
      <xdr:nvSpPr>
        <xdr:cNvPr id="7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215</xdr:row>
      <xdr:rowOff>0</xdr:rowOff>
    </xdr:from>
    <xdr:ext cx="447675" cy="476250"/>
    <xdr:sp macro="" textlink="">
      <xdr:nvSpPr>
        <xdr:cNvPr id="8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242</xdr:row>
      <xdr:rowOff>0</xdr:rowOff>
    </xdr:from>
    <xdr:ext cx="447675" cy="476250"/>
    <xdr:sp macro="" textlink="">
      <xdr:nvSpPr>
        <xdr:cNvPr id="9" name="Shape 4"/>
        <xdr:cNvSpPr/>
      </xdr:nvSpPr>
      <xdr:spPr>
        <a:xfrm>
          <a:off x="5122163" y="3546638"/>
          <a:ext cx="447675" cy="466725"/>
        </a:xfrm>
        <a:prstGeom prst="leftArrow">
          <a:avLst>
            <a:gd fmla="val 50000" name="adj1"/>
            <a:gd fmla="val 50000" name="adj2"/>
          </a:avLst>
        </a:prstGeom>
        <a:solidFill>
          <a:srgbClr val="C0000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75"/>
    <col customWidth="1" min="2" max="2" width="7.5"/>
    <col customWidth="1" min="3" max="3" width="39.75"/>
    <col customWidth="1" min="4" max="5" width="6.75"/>
    <col customWidth="1" min="6" max="6" width="10.5"/>
    <col customWidth="1" min="7" max="7" width="6.0"/>
    <col customWidth="1" min="8" max="8" width="8.75"/>
    <col customWidth="1" min="9" max="9" width="8.38"/>
    <col customWidth="1" min="10" max="10" width="9.13"/>
    <col customWidth="1" min="11" max="11" width="28.5"/>
    <col customWidth="1" min="12" max="12" width="12.5"/>
    <col customWidth="1" min="13" max="13" width="20.38"/>
    <col customWidth="1" min="14" max="26" width="7.63"/>
  </cols>
  <sheetData>
    <row r="1" ht="12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4" t="s">
        <v>1</v>
      </c>
      <c r="C2" s="5"/>
      <c r="D2" s="5"/>
      <c r="E2" s="5"/>
      <c r="F2" s="5"/>
      <c r="G2" s="6"/>
      <c r="H2" s="7">
        <v>352.0</v>
      </c>
      <c r="I2" s="8"/>
      <c r="J2" s="1"/>
      <c r="K2" s="9" t="s">
        <v>2</v>
      </c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1" t="s">
        <v>3</v>
      </c>
      <c r="B3" s="12" t="s">
        <v>4</v>
      </c>
      <c r="C3" s="12" t="s">
        <v>5</v>
      </c>
      <c r="D3" s="13" t="s">
        <v>6</v>
      </c>
      <c r="E3" s="13" t="s">
        <v>7</v>
      </c>
      <c r="F3" s="12" t="s">
        <v>8</v>
      </c>
      <c r="G3" s="14" t="s">
        <v>9</v>
      </c>
      <c r="H3" s="12" t="s">
        <v>10</v>
      </c>
      <c r="I3" s="14" t="s">
        <v>11</v>
      </c>
      <c r="J3" s="15"/>
      <c r="K3" s="1"/>
      <c r="L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 t="s">
        <v>12</v>
      </c>
      <c r="B4" s="17" t="s">
        <v>13</v>
      </c>
      <c r="C4" s="17" t="s">
        <v>14</v>
      </c>
      <c r="D4" s="18">
        <v>10.0</v>
      </c>
      <c r="E4" s="18">
        <v>0.0</v>
      </c>
      <c r="F4" s="17"/>
      <c r="G4" s="19"/>
      <c r="H4" s="20" t="str">
        <f>I2</f>
        <v/>
      </c>
      <c r="I4" s="18" t="str">
        <f>H4*D4</f>
        <v>  -   </v>
      </c>
      <c r="J4" s="1"/>
      <c r="K4" s="1"/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 t="s">
        <v>12</v>
      </c>
      <c r="B5" s="17" t="s">
        <v>15</v>
      </c>
      <c r="C5" s="17" t="s">
        <v>16</v>
      </c>
      <c r="D5" s="18">
        <v>31.1</v>
      </c>
      <c r="E5" s="18">
        <v>31.1</v>
      </c>
      <c r="F5" s="19"/>
      <c r="G5" s="19">
        <v>3.0E-4</v>
      </c>
      <c r="H5" s="17" t="str">
        <f t="shared" ref="H5:H54" si="1">ROUNDUP($H$4*G5,0)</f>
        <v>0</v>
      </c>
      <c r="I5" s="18" t="str">
        <f t="shared" ref="I5:I31" si="2">H5*(F5+D5)</f>
        <v>  -   </v>
      </c>
      <c r="J5" s="1"/>
      <c r="K5" s="1"/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 t="s">
        <v>12</v>
      </c>
      <c r="B6" s="17" t="s">
        <v>17</v>
      </c>
      <c r="C6" s="17" t="s">
        <v>18</v>
      </c>
      <c r="D6" s="18">
        <v>68.62</v>
      </c>
      <c r="E6" s="18">
        <v>68.62</v>
      </c>
      <c r="F6" s="17">
        <v>143.9</v>
      </c>
      <c r="G6" s="19">
        <v>3.0E-4</v>
      </c>
      <c r="H6" s="17" t="str">
        <f t="shared" si="1"/>
        <v>0</v>
      </c>
      <c r="I6" s="18" t="str">
        <f t="shared" si="2"/>
        <v>  -   </v>
      </c>
      <c r="J6" s="1"/>
      <c r="K6" s="1"/>
      <c r="L6" s="1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 t="s">
        <v>12</v>
      </c>
      <c r="B7" s="17" t="s">
        <v>19</v>
      </c>
      <c r="C7" s="17" t="s">
        <v>20</v>
      </c>
      <c r="D7" s="18">
        <v>68.62</v>
      </c>
      <c r="E7" s="18">
        <v>68.62</v>
      </c>
      <c r="F7" s="17"/>
      <c r="G7" s="19">
        <v>3.0E-4</v>
      </c>
      <c r="H7" s="17" t="str">
        <f t="shared" si="1"/>
        <v>0</v>
      </c>
      <c r="I7" s="18" t="str">
        <f t="shared" si="2"/>
        <v>  -   </v>
      </c>
      <c r="J7" s="1"/>
      <c r="K7" s="1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 t="s">
        <v>12</v>
      </c>
      <c r="B8" s="17" t="s">
        <v>21</v>
      </c>
      <c r="C8" s="17" t="s">
        <v>22</v>
      </c>
      <c r="D8" s="18">
        <v>199.21</v>
      </c>
      <c r="E8" s="18">
        <v>199.20999999999998</v>
      </c>
      <c r="F8" s="17">
        <v>164.6</v>
      </c>
      <c r="G8" s="19">
        <v>4.0E-4</v>
      </c>
      <c r="H8" s="17" t="str">
        <f t="shared" si="1"/>
        <v>0</v>
      </c>
      <c r="I8" s="18" t="str">
        <f t="shared" si="2"/>
        <v>  -   </v>
      </c>
      <c r="J8" s="1"/>
      <c r="K8" s="1"/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 t="s">
        <v>12</v>
      </c>
      <c r="B9" s="17" t="s">
        <v>23</v>
      </c>
      <c r="C9" s="17" t="s">
        <v>24</v>
      </c>
      <c r="D9" s="18">
        <v>24.2</v>
      </c>
      <c r="E9" s="18">
        <v>24.2</v>
      </c>
      <c r="F9" s="17"/>
      <c r="G9" s="19">
        <v>0.3333</v>
      </c>
      <c r="H9" s="17" t="str">
        <f t="shared" si="1"/>
        <v>0</v>
      </c>
      <c r="I9" s="18" t="str">
        <f t="shared" si="2"/>
        <v>  -   </v>
      </c>
      <c r="J9" s="1"/>
      <c r="K9" s="1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 t="s">
        <v>12</v>
      </c>
      <c r="B10" s="17" t="s">
        <v>25</v>
      </c>
      <c r="C10" s="17" t="s">
        <v>26</v>
      </c>
      <c r="D10" s="18">
        <v>12.34</v>
      </c>
      <c r="E10" s="18">
        <v>0.0</v>
      </c>
      <c r="F10" s="17"/>
      <c r="G10" s="19">
        <v>0.0667</v>
      </c>
      <c r="H10" s="17" t="str">
        <f t="shared" si="1"/>
        <v>0</v>
      </c>
      <c r="I10" s="18" t="str">
        <f t="shared" si="2"/>
        <v>  -   </v>
      </c>
      <c r="J10" s="1"/>
      <c r="K10" s="1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 t="s">
        <v>12</v>
      </c>
      <c r="B11" s="17" t="s">
        <v>27</v>
      </c>
      <c r="C11" s="17" t="s">
        <v>28</v>
      </c>
      <c r="D11" s="18">
        <v>40.0</v>
      </c>
      <c r="E11" s="18">
        <v>0.0</v>
      </c>
      <c r="F11" s="17"/>
      <c r="G11" s="19">
        <v>0.25</v>
      </c>
      <c r="H11" s="17" t="str">
        <f t="shared" si="1"/>
        <v>0</v>
      </c>
      <c r="I11" s="18" t="str">
        <f t="shared" si="2"/>
        <v>  -   </v>
      </c>
      <c r="J11" s="1"/>
      <c r="K11" s="1"/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 t="s">
        <v>12</v>
      </c>
      <c r="B12" s="17" t="s">
        <v>29</v>
      </c>
      <c r="C12" s="17" t="s">
        <v>30</v>
      </c>
      <c r="D12" s="18">
        <v>24.24</v>
      </c>
      <c r="E12" s="18">
        <v>0.0</v>
      </c>
      <c r="F12" s="17"/>
      <c r="G12" s="19">
        <v>8.0E-4</v>
      </c>
      <c r="H12" s="17" t="str">
        <f t="shared" si="1"/>
        <v>0</v>
      </c>
      <c r="I12" s="18" t="str">
        <f t="shared" si="2"/>
        <v>  -   </v>
      </c>
      <c r="J12" s="1"/>
      <c r="K12" s="1"/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 t="s">
        <v>12</v>
      </c>
      <c r="B13" s="17" t="s">
        <v>31</v>
      </c>
      <c r="C13" s="17" t="s">
        <v>32</v>
      </c>
      <c r="D13" s="18">
        <v>24.24</v>
      </c>
      <c r="E13" s="18">
        <v>0.0</v>
      </c>
      <c r="F13" s="17">
        <v>124.69</v>
      </c>
      <c r="G13" s="19">
        <v>8.0E-4</v>
      </c>
      <c r="H13" s="17" t="str">
        <f t="shared" si="1"/>
        <v>0</v>
      </c>
      <c r="I13" s="18" t="str">
        <f t="shared" si="2"/>
        <v>  -   </v>
      </c>
      <c r="J13" s="1"/>
      <c r="K13" s="1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 t="s">
        <v>12</v>
      </c>
      <c r="B14" s="17" t="s">
        <v>33</v>
      </c>
      <c r="C14" s="17" t="s">
        <v>34</v>
      </c>
      <c r="D14" s="18">
        <v>3.37</v>
      </c>
      <c r="E14" s="18">
        <v>0.0</v>
      </c>
      <c r="F14" s="17">
        <v>124.69</v>
      </c>
      <c r="G14" s="19">
        <v>8.0E-4</v>
      </c>
      <c r="H14" s="17" t="str">
        <f t="shared" si="1"/>
        <v>0</v>
      </c>
      <c r="I14" s="18" t="str">
        <f t="shared" si="2"/>
        <v>  -   </v>
      </c>
      <c r="J14" s="1"/>
      <c r="K14" s="1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 t="s">
        <v>12</v>
      </c>
      <c r="B15" s="17" t="s">
        <v>35</v>
      </c>
      <c r="C15" s="17" t="s">
        <v>36</v>
      </c>
      <c r="D15" s="18">
        <v>3.37</v>
      </c>
      <c r="E15" s="18">
        <v>0.0</v>
      </c>
      <c r="F15" s="17"/>
      <c r="G15" s="19">
        <v>0.005</v>
      </c>
      <c r="H15" s="17" t="str">
        <f t="shared" si="1"/>
        <v>0</v>
      </c>
      <c r="I15" s="18" t="str">
        <f t="shared" si="2"/>
        <v>  -   </v>
      </c>
      <c r="J15" s="1"/>
      <c r="K15" s="1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 t="s">
        <v>12</v>
      </c>
      <c r="B16" s="17" t="s">
        <v>37</v>
      </c>
      <c r="C16" s="17" t="s">
        <v>38</v>
      </c>
      <c r="D16" s="18">
        <v>24.24</v>
      </c>
      <c r="E16" s="18">
        <v>0.0</v>
      </c>
      <c r="F16" s="17"/>
      <c r="G16" s="19">
        <v>0.2167</v>
      </c>
      <c r="H16" s="17" t="str">
        <f t="shared" si="1"/>
        <v>0</v>
      </c>
      <c r="I16" s="18" t="str">
        <f t="shared" si="2"/>
        <v>  -   </v>
      </c>
      <c r="J16" s="1"/>
      <c r="K16" s="1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 t="s">
        <v>12</v>
      </c>
      <c r="B17" s="17" t="s">
        <v>39</v>
      </c>
      <c r="C17" s="17" t="s">
        <v>40</v>
      </c>
      <c r="D17" s="18">
        <v>3.37</v>
      </c>
      <c r="E17" s="18">
        <v>0.0</v>
      </c>
      <c r="F17" s="17">
        <v>12.65</v>
      </c>
      <c r="G17" s="19">
        <v>8.0E-4</v>
      </c>
      <c r="H17" s="17" t="str">
        <f t="shared" si="1"/>
        <v>0</v>
      </c>
      <c r="I17" s="18" t="str">
        <f t="shared" si="2"/>
        <v>  -   </v>
      </c>
      <c r="J17" s="1"/>
      <c r="K17" s="1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 t="s">
        <v>12</v>
      </c>
      <c r="B18" s="17" t="s">
        <v>41</v>
      </c>
      <c r="C18" s="17" t="s">
        <v>42</v>
      </c>
      <c r="D18" s="18">
        <v>24.24</v>
      </c>
      <c r="E18" s="18">
        <v>0.0</v>
      </c>
      <c r="F18" s="17"/>
      <c r="G18" s="19">
        <v>0.3667</v>
      </c>
      <c r="H18" s="17" t="str">
        <f t="shared" si="1"/>
        <v>0</v>
      </c>
      <c r="I18" s="18" t="str">
        <f t="shared" si="2"/>
        <v>  -   </v>
      </c>
      <c r="J18" s="1"/>
      <c r="K18" s="1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 t="s">
        <v>12</v>
      </c>
      <c r="B19" s="17" t="s">
        <v>43</v>
      </c>
      <c r="C19" s="17" t="s">
        <v>44</v>
      </c>
      <c r="D19" s="18">
        <v>3.37</v>
      </c>
      <c r="E19" s="18">
        <v>0.0</v>
      </c>
      <c r="F19" s="17"/>
      <c r="G19" s="19">
        <v>0.05</v>
      </c>
      <c r="H19" s="17" t="str">
        <f t="shared" si="1"/>
        <v>0</v>
      </c>
      <c r="I19" s="18" t="str">
        <f t="shared" si="2"/>
        <v>  -   </v>
      </c>
      <c r="J19" s="1"/>
      <c r="K19" s="1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 t="s">
        <v>12</v>
      </c>
      <c r="B20" s="17" t="s">
        <v>45</v>
      </c>
      <c r="C20" s="17" t="s">
        <v>46</v>
      </c>
      <c r="D20" s="18">
        <v>24.24</v>
      </c>
      <c r="E20" s="18">
        <v>0.0</v>
      </c>
      <c r="F20" s="17">
        <v>234.89</v>
      </c>
      <c r="G20" s="19">
        <v>8.0E-4</v>
      </c>
      <c r="H20" s="17" t="str">
        <f t="shared" si="1"/>
        <v>0</v>
      </c>
      <c r="I20" s="18" t="str">
        <f t="shared" si="2"/>
        <v>  -   </v>
      </c>
      <c r="J20" s="1"/>
      <c r="K20" s="1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 t="s">
        <v>12</v>
      </c>
      <c r="B21" s="17" t="s">
        <v>47</v>
      </c>
      <c r="C21" s="17" t="s">
        <v>48</v>
      </c>
      <c r="D21" s="18">
        <v>24.68</v>
      </c>
      <c r="E21" s="18">
        <v>0.0</v>
      </c>
      <c r="F21" s="17"/>
      <c r="G21" s="19">
        <v>0.0833</v>
      </c>
      <c r="H21" s="17" t="str">
        <f t="shared" si="1"/>
        <v>0</v>
      </c>
      <c r="I21" s="18" t="str">
        <f t="shared" si="2"/>
        <v>  -   </v>
      </c>
      <c r="J21" s="1"/>
      <c r="K21" s="1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 t="s">
        <v>12</v>
      </c>
      <c r="B22" s="17" t="s">
        <v>49</v>
      </c>
      <c r="C22" s="17" t="s">
        <v>50</v>
      </c>
      <c r="D22" s="18">
        <v>3.37</v>
      </c>
      <c r="E22" s="18">
        <v>0.0</v>
      </c>
      <c r="F22" s="17">
        <v>64.08</v>
      </c>
      <c r="G22" s="19">
        <v>0.05</v>
      </c>
      <c r="H22" s="17" t="str">
        <f t="shared" si="1"/>
        <v>0</v>
      </c>
      <c r="I22" s="18" t="str">
        <f t="shared" si="2"/>
        <v>  -   </v>
      </c>
      <c r="J22" s="1"/>
      <c r="K22" s="1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 t="s">
        <v>12</v>
      </c>
      <c r="B23" s="17" t="s">
        <v>51</v>
      </c>
      <c r="C23" s="17" t="s">
        <v>52</v>
      </c>
      <c r="D23" s="18">
        <v>3.37</v>
      </c>
      <c r="E23" s="18">
        <v>0.0</v>
      </c>
      <c r="F23" s="17"/>
      <c r="G23" s="19">
        <v>0.0167</v>
      </c>
      <c r="H23" s="17" t="str">
        <f t="shared" si="1"/>
        <v>0</v>
      </c>
      <c r="I23" s="18" t="str">
        <f t="shared" si="2"/>
        <v>  -   </v>
      </c>
      <c r="J23" s="1"/>
      <c r="K23" s="1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 t="s">
        <v>12</v>
      </c>
      <c r="B24" s="17" t="s">
        <v>53</v>
      </c>
      <c r="C24" s="17" t="s">
        <v>54</v>
      </c>
      <c r="D24" s="18">
        <v>12.34</v>
      </c>
      <c r="E24" s="18">
        <v>0.0</v>
      </c>
      <c r="F24" s="17">
        <v>15.39</v>
      </c>
      <c r="G24" s="19">
        <v>8.0E-4</v>
      </c>
      <c r="H24" s="17" t="str">
        <f t="shared" si="1"/>
        <v>0</v>
      </c>
      <c r="I24" s="18" t="str">
        <f t="shared" si="2"/>
        <v>  -   </v>
      </c>
      <c r="J24" s="1"/>
      <c r="K24" s="1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 t="s">
        <v>12</v>
      </c>
      <c r="B25" s="17" t="s">
        <v>55</v>
      </c>
      <c r="C25" s="17" t="s">
        <v>56</v>
      </c>
      <c r="D25" s="18">
        <v>12.34</v>
      </c>
      <c r="E25" s="16">
        <v>0.0</v>
      </c>
      <c r="F25" s="17"/>
      <c r="G25" s="19">
        <v>8.0E-4</v>
      </c>
      <c r="H25" s="17" t="str">
        <f t="shared" si="1"/>
        <v>0</v>
      </c>
      <c r="I25" s="18" t="str">
        <f t="shared" si="2"/>
        <v>  -   </v>
      </c>
      <c r="J25" s="1"/>
      <c r="K25" s="1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 t="s">
        <v>12</v>
      </c>
      <c r="B26" s="17" t="s">
        <v>57</v>
      </c>
      <c r="C26" s="17" t="s">
        <v>58</v>
      </c>
      <c r="D26" s="18">
        <v>3.37</v>
      </c>
      <c r="E26" s="18">
        <v>3.37</v>
      </c>
      <c r="F26" s="17"/>
      <c r="G26" s="19">
        <v>0.3333</v>
      </c>
      <c r="H26" s="17" t="str">
        <f t="shared" si="1"/>
        <v>0</v>
      </c>
      <c r="I26" s="18" t="str">
        <f t="shared" si="2"/>
        <v>  -   </v>
      </c>
      <c r="J26" s="1"/>
      <c r="K26" s="1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 t="s">
        <v>12</v>
      </c>
      <c r="B27" s="17" t="s">
        <v>59</v>
      </c>
      <c r="C27" s="17" t="s">
        <v>60</v>
      </c>
      <c r="D27" s="18">
        <v>3.27</v>
      </c>
      <c r="E27" s="18">
        <v>0.0</v>
      </c>
      <c r="F27" s="17">
        <v>9.59</v>
      </c>
      <c r="G27" s="19">
        <v>0.0017</v>
      </c>
      <c r="H27" s="17" t="str">
        <f t="shared" si="1"/>
        <v>0</v>
      </c>
      <c r="I27" s="18" t="str">
        <f t="shared" si="2"/>
        <v>  -   </v>
      </c>
      <c r="J27" s="1"/>
      <c r="K27" s="1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 t="s">
        <v>12</v>
      </c>
      <c r="B28" s="17" t="s">
        <v>61</v>
      </c>
      <c r="C28" s="17" t="s">
        <v>62</v>
      </c>
      <c r="D28" s="18">
        <v>22.93</v>
      </c>
      <c r="E28" s="18">
        <v>0.0</v>
      </c>
      <c r="F28" s="17"/>
      <c r="G28" s="19">
        <v>8.0E-4</v>
      </c>
      <c r="H28" s="17" t="str">
        <f t="shared" si="1"/>
        <v>0</v>
      </c>
      <c r="I28" s="18" t="str">
        <f t="shared" si="2"/>
        <v>  -   </v>
      </c>
      <c r="J28" s="1"/>
      <c r="K28" s="1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 t="s">
        <v>12</v>
      </c>
      <c r="B29" s="17" t="s">
        <v>63</v>
      </c>
      <c r="C29" s="17" t="s">
        <v>64</v>
      </c>
      <c r="D29" s="18">
        <v>78.75</v>
      </c>
      <c r="E29" s="18">
        <v>78.75</v>
      </c>
      <c r="F29" s="17"/>
      <c r="G29" s="19">
        <v>0.0042</v>
      </c>
      <c r="H29" s="17" t="str">
        <f t="shared" si="1"/>
        <v>0</v>
      </c>
      <c r="I29" s="18" t="str">
        <f t="shared" si="2"/>
        <v>  -   </v>
      </c>
      <c r="J29" s="1"/>
      <c r="K29" s="1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 t="s">
        <v>12</v>
      </c>
      <c r="B30" s="17" t="s">
        <v>65</v>
      </c>
      <c r="C30" s="17" t="s">
        <v>66</v>
      </c>
      <c r="D30" s="18">
        <v>161.19</v>
      </c>
      <c r="E30" s="18">
        <v>161.19</v>
      </c>
      <c r="F30" s="17"/>
      <c r="G30" s="19">
        <v>8.0E-4</v>
      </c>
      <c r="H30" s="17" t="str">
        <f t="shared" si="1"/>
        <v>0</v>
      </c>
      <c r="I30" s="18" t="str">
        <f t="shared" si="2"/>
        <v>  -   </v>
      </c>
      <c r="J30" s="1"/>
      <c r="K30" s="1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 t="s">
        <v>12</v>
      </c>
      <c r="B31" s="17" t="s">
        <v>67</v>
      </c>
      <c r="C31" s="17" t="s">
        <v>68</v>
      </c>
      <c r="D31" s="18">
        <v>159.37</v>
      </c>
      <c r="E31" s="18">
        <v>0.0</v>
      </c>
      <c r="F31" s="17"/>
      <c r="G31" s="19">
        <v>8.0E-4</v>
      </c>
      <c r="H31" s="17" t="str">
        <f t="shared" si="1"/>
        <v>0</v>
      </c>
      <c r="I31" s="18" t="str">
        <f t="shared" si="2"/>
        <v>  -   </v>
      </c>
      <c r="J31" s="1"/>
      <c r="K31" s="1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 t="s">
        <v>12</v>
      </c>
      <c r="B32" s="17" t="s">
        <v>69</v>
      </c>
      <c r="C32" s="17" t="s">
        <v>70</v>
      </c>
      <c r="D32" s="18">
        <v>22.93</v>
      </c>
      <c r="E32" s="18">
        <v>22.93</v>
      </c>
      <c r="F32" s="17"/>
      <c r="G32" s="19">
        <v>8.0E-4</v>
      </c>
      <c r="H32" s="17" t="str">
        <f t="shared" si="1"/>
        <v>0</v>
      </c>
      <c r="I32" s="18" t="str">
        <f t="shared" ref="I32:I35" si="3">H32*(F32+E32)</f>
        <v>  -   </v>
      </c>
      <c r="J32" s="1"/>
      <c r="K32" s="1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 t="s">
        <v>12</v>
      </c>
      <c r="B33" s="17" t="s">
        <v>71</v>
      </c>
      <c r="C33" s="17" t="s">
        <v>72</v>
      </c>
      <c r="D33" s="18">
        <v>0.0</v>
      </c>
      <c r="E33" s="18">
        <v>453.6</v>
      </c>
      <c r="F33" s="17"/>
      <c r="G33" s="19">
        <v>8.0E-4</v>
      </c>
      <c r="H33" s="17" t="str">
        <f t="shared" si="1"/>
        <v>0</v>
      </c>
      <c r="I33" s="18" t="str">
        <f t="shared" si="3"/>
        <v>  -   </v>
      </c>
      <c r="J33" s="1"/>
      <c r="K33" s="1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 t="s">
        <v>12</v>
      </c>
      <c r="B34" s="17" t="s">
        <v>73</v>
      </c>
      <c r="C34" s="17" t="s">
        <v>74</v>
      </c>
      <c r="D34" s="18">
        <v>587.51</v>
      </c>
      <c r="E34" s="18">
        <v>587.52</v>
      </c>
      <c r="F34" s="17"/>
      <c r="G34" s="19">
        <v>4.0E-4</v>
      </c>
      <c r="H34" s="17" t="str">
        <f t="shared" si="1"/>
        <v>0</v>
      </c>
      <c r="I34" s="18" t="str">
        <f t="shared" si="3"/>
        <v>  -   </v>
      </c>
      <c r="J34" s="1"/>
      <c r="K34" s="1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 t="s">
        <v>12</v>
      </c>
      <c r="B35" s="17" t="s">
        <v>75</v>
      </c>
      <c r="C35" s="17" t="s">
        <v>76</v>
      </c>
      <c r="D35" s="18">
        <v>0.0</v>
      </c>
      <c r="E35" s="18">
        <v>965.4499999999999</v>
      </c>
      <c r="F35" s="17"/>
      <c r="G35" s="19">
        <v>3.0E-4</v>
      </c>
      <c r="H35" s="17" t="str">
        <f t="shared" si="1"/>
        <v>0</v>
      </c>
      <c r="I35" s="18" t="str">
        <f t="shared" si="3"/>
        <v>  -   </v>
      </c>
      <c r="J35" s="1"/>
      <c r="K35" s="1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 t="s">
        <v>12</v>
      </c>
      <c r="B36" s="17" t="s">
        <v>77</v>
      </c>
      <c r="C36" s="17" t="s">
        <v>78</v>
      </c>
      <c r="D36" s="18">
        <v>82.28</v>
      </c>
      <c r="E36" s="18">
        <v>0.0</v>
      </c>
      <c r="F36" s="17"/>
      <c r="G36" s="19">
        <v>0.0012</v>
      </c>
      <c r="H36" s="17" t="str">
        <f t="shared" si="1"/>
        <v>0</v>
      </c>
      <c r="I36" s="18" t="str">
        <f t="shared" ref="I36:I39" si="4">H36*(F36+D36)</f>
        <v>  -   </v>
      </c>
      <c r="J36" s="1"/>
      <c r="K36" s="1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 t="s">
        <v>12</v>
      </c>
      <c r="B37" s="17" t="s">
        <v>79</v>
      </c>
      <c r="C37" s="17" t="s">
        <v>80</v>
      </c>
      <c r="D37" s="18">
        <v>902.95</v>
      </c>
      <c r="E37" s="18">
        <v>1083.55</v>
      </c>
      <c r="F37" s="17"/>
      <c r="G37" s="19">
        <v>8.0E-4</v>
      </c>
      <c r="H37" s="17" t="str">
        <f t="shared" si="1"/>
        <v>0</v>
      </c>
      <c r="I37" s="18" t="str">
        <f t="shared" si="4"/>
        <v>  -   </v>
      </c>
      <c r="J37" s="1"/>
      <c r="K37" s="1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 t="s">
        <v>12</v>
      </c>
      <c r="B38" s="17" t="s">
        <v>81</v>
      </c>
      <c r="C38" s="17" t="s">
        <v>82</v>
      </c>
      <c r="D38" s="18">
        <v>8.24</v>
      </c>
      <c r="E38" s="18">
        <v>0.0</v>
      </c>
      <c r="F38" s="17"/>
      <c r="G38" s="19">
        <v>8.0E-4</v>
      </c>
      <c r="H38" s="17" t="str">
        <f t="shared" si="1"/>
        <v>0</v>
      </c>
      <c r="I38" s="18" t="str">
        <f t="shared" si="4"/>
        <v>  -   </v>
      </c>
      <c r="J38" s="1"/>
      <c r="K38" s="1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 t="s">
        <v>12</v>
      </c>
      <c r="B39" s="17" t="s">
        <v>83</v>
      </c>
      <c r="C39" s="17" t="s">
        <v>84</v>
      </c>
      <c r="D39" s="18">
        <v>82.28</v>
      </c>
      <c r="E39" s="18">
        <v>0.0</v>
      </c>
      <c r="F39" s="17"/>
      <c r="G39" s="19">
        <v>5.0E-4</v>
      </c>
      <c r="H39" s="17" t="str">
        <f t="shared" si="1"/>
        <v>0</v>
      </c>
      <c r="I39" s="18" t="str">
        <f t="shared" si="4"/>
        <v>  -   </v>
      </c>
      <c r="J39" s="1"/>
      <c r="K39" s="1"/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 t="s">
        <v>12</v>
      </c>
      <c r="B40" s="17" t="s">
        <v>85</v>
      </c>
      <c r="C40" s="17" t="s">
        <v>86</v>
      </c>
      <c r="D40" s="18">
        <v>172.27</v>
      </c>
      <c r="E40" s="18">
        <v>172.27</v>
      </c>
      <c r="F40" s="17"/>
      <c r="G40" s="19">
        <v>0.0083</v>
      </c>
      <c r="H40" s="17" t="str">
        <f t="shared" si="1"/>
        <v>0</v>
      </c>
      <c r="I40" s="18" t="str">
        <f t="shared" ref="I40:I41" si="5">H40*(F40+E40)</f>
        <v>  -   </v>
      </c>
      <c r="J40" s="1"/>
      <c r="K40" s="1"/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 t="s">
        <v>12</v>
      </c>
      <c r="B41" s="17" t="s">
        <v>87</v>
      </c>
      <c r="C41" s="17" t="s">
        <v>88</v>
      </c>
      <c r="D41" s="18">
        <v>0.0</v>
      </c>
      <c r="E41" s="18">
        <v>794.89</v>
      </c>
      <c r="F41" s="17"/>
      <c r="G41" s="19">
        <v>8.0E-4</v>
      </c>
      <c r="H41" s="17" t="str">
        <f t="shared" si="1"/>
        <v>0</v>
      </c>
      <c r="I41" s="18" t="str">
        <f t="shared" si="5"/>
        <v>  -   </v>
      </c>
      <c r="J41" s="1"/>
      <c r="K41" s="1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 t="s">
        <v>12</v>
      </c>
      <c r="B42" s="17" t="s">
        <v>89</v>
      </c>
      <c r="C42" s="17" t="s">
        <v>90</v>
      </c>
      <c r="D42" s="18">
        <v>335.72</v>
      </c>
      <c r="E42" s="18">
        <v>0.0</v>
      </c>
      <c r="F42" s="17"/>
      <c r="G42" s="19">
        <v>8.0E-4</v>
      </c>
      <c r="H42" s="17" t="str">
        <f t="shared" si="1"/>
        <v>0</v>
      </c>
      <c r="I42" s="18" t="str">
        <f t="shared" ref="I42:I48" si="6">H42*(F42+D42)</f>
        <v>  -   </v>
      </c>
      <c r="J42" s="1"/>
      <c r="K42" s="1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 t="s">
        <v>12</v>
      </c>
      <c r="B43" s="17" t="s">
        <v>91</v>
      </c>
      <c r="C43" s="17" t="s">
        <v>92</v>
      </c>
      <c r="D43" s="18">
        <v>25.0</v>
      </c>
      <c r="E43" s="18">
        <v>0.0</v>
      </c>
      <c r="F43" s="17"/>
      <c r="G43" s="19">
        <v>0.0033</v>
      </c>
      <c r="H43" s="17" t="str">
        <f t="shared" si="1"/>
        <v>0</v>
      </c>
      <c r="I43" s="18" t="str">
        <f t="shared" si="6"/>
        <v>  -   </v>
      </c>
      <c r="J43" s="1"/>
      <c r="K43" s="1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 t="s">
        <v>12</v>
      </c>
      <c r="B44" s="17" t="s">
        <v>93</v>
      </c>
      <c r="C44" s="17" t="s">
        <v>94</v>
      </c>
      <c r="D44" s="18">
        <v>45.0</v>
      </c>
      <c r="E44" s="18">
        <v>0.0</v>
      </c>
      <c r="F44" s="17"/>
      <c r="G44" s="19">
        <v>8.0E-4</v>
      </c>
      <c r="H44" s="17" t="str">
        <f t="shared" si="1"/>
        <v>0</v>
      </c>
      <c r="I44" s="18" t="str">
        <f t="shared" si="6"/>
        <v>  -   </v>
      </c>
      <c r="J44" s="1"/>
      <c r="K44" s="1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 t="s">
        <v>12</v>
      </c>
      <c r="B45" s="17" t="s">
        <v>95</v>
      </c>
      <c r="C45" s="17" t="s">
        <v>96</v>
      </c>
      <c r="D45" s="18">
        <v>82.28</v>
      </c>
      <c r="E45" s="18">
        <v>0.0</v>
      </c>
      <c r="F45" s="17"/>
      <c r="G45" s="19">
        <v>8.0E-4</v>
      </c>
      <c r="H45" s="17" t="str">
        <f t="shared" si="1"/>
        <v>0</v>
      </c>
      <c r="I45" s="18" t="str">
        <f t="shared" si="6"/>
        <v>  -   </v>
      </c>
      <c r="J45" s="1"/>
      <c r="K45" s="1"/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 t="s">
        <v>12</v>
      </c>
      <c r="B46" s="17" t="s">
        <v>97</v>
      </c>
      <c r="C46" s="17" t="s">
        <v>98</v>
      </c>
      <c r="D46" s="18">
        <v>164.08</v>
      </c>
      <c r="E46" s="18">
        <v>0.0</v>
      </c>
      <c r="F46" s="17"/>
      <c r="G46" s="19">
        <v>8.0E-4</v>
      </c>
      <c r="H46" s="17" t="str">
        <f t="shared" si="1"/>
        <v>0</v>
      </c>
      <c r="I46" s="18" t="str">
        <f t="shared" si="6"/>
        <v>  -   </v>
      </c>
      <c r="J46" s="1"/>
      <c r="K46" s="1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 t="s">
        <v>12</v>
      </c>
      <c r="B47" s="17" t="s">
        <v>99</v>
      </c>
      <c r="C47" s="17" t="s">
        <v>100</v>
      </c>
      <c r="D47" s="18">
        <v>209.55</v>
      </c>
      <c r="E47" s="18">
        <v>0.0</v>
      </c>
      <c r="F47" s="17"/>
      <c r="G47" s="19">
        <v>0.13</v>
      </c>
      <c r="H47" s="17" t="str">
        <f t="shared" si="1"/>
        <v>0</v>
      </c>
      <c r="I47" s="18" t="str">
        <f t="shared" si="6"/>
        <v>  -   </v>
      </c>
      <c r="J47" s="1"/>
      <c r="K47" s="1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 t="s">
        <v>12</v>
      </c>
      <c r="B48" s="17" t="s">
        <v>101</v>
      </c>
      <c r="C48" s="17" t="s">
        <v>102</v>
      </c>
      <c r="D48" s="18">
        <v>292.72</v>
      </c>
      <c r="E48" s="18">
        <v>372.71999999999997</v>
      </c>
      <c r="F48" s="17">
        <v>595.87</v>
      </c>
      <c r="G48" s="19">
        <v>8.0E-4</v>
      </c>
      <c r="H48" s="17" t="str">
        <f t="shared" si="1"/>
        <v>0</v>
      </c>
      <c r="I48" s="18" t="str">
        <f t="shared" si="6"/>
        <v>  -   </v>
      </c>
      <c r="J48" s="1"/>
      <c r="K48" s="1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 t="s">
        <v>12</v>
      </c>
      <c r="B49" s="17" t="s">
        <v>103</v>
      </c>
      <c r="C49" s="17" t="s">
        <v>104</v>
      </c>
      <c r="D49" s="18">
        <v>0.0</v>
      </c>
      <c r="E49" s="18">
        <v>84.0</v>
      </c>
      <c r="F49" s="17"/>
      <c r="G49" s="19">
        <v>0.0017</v>
      </c>
      <c r="H49" s="17" t="str">
        <f t="shared" si="1"/>
        <v>0</v>
      </c>
      <c r="I49" s="18" t="str">
        <f>H49*(F49+E49)</f>
        <v>  -   </v>
      </c>
      <c r="J49" s="1"/>
      <c r="K49" s="1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 t="s">
        <v>12</v>
      </c>
      <c r="B50" s="17" t="s">
        <v>105</v>
      </c>
      <c r="C50" s="17" t="s">
        <v>106</v>
      </c>
      <c r="D50" s="18">
        <v>22.27</v>
      </c>
      <c r="E50" s="18">
        <v>84.0</v>
      </c>
      <c r="F50" s="17"/>
      <c r="G50" s="19">
        <v>0.2</v>
      </c>
      <c r="H50" s="17" t="str">
        <f t="shared" si="1"/>
        <v>0</v>
      </c>
      <c r="I50" s="18" t="str">
        <f t="shared" ref="I50:I54" si="7">H50*(F50+D50)</f>
        <v>  -   </v>
      </c>
      <c r="J50" s="1"/>
      <c r="K50" s="1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 t="s">
        <v>12</v>
      </c>
      <c r="B51" s="17" t="s">
        <v>107</v>
      </c>
      <c r="C51" s="17" t="s">
        <v>108</v>
      </c>
      <c r="D51" s="18">
        <v>15.15</v>
      </c>
      <c r="E51" s="18">
        <v>15.15</v>
      </c>
      <c r="F51" s="17"/>
      <c r="G51" s="19">
        <v>0.0048</v>
      </c>
      <c r="H51" s="17" t="str">
        <f t="shared" si="1"/>
        <v>0</v>
      </c>
      <c r="I51" s="18" t="str">
        <f t="shared" si="7"/>
        <v>  -   </v>
      </c>
      <c r="J51" s="1"/>
      <c r="K51" s="1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 t="s">
        <v>12</v>
      </c>
      <c r="B52" s="17" t="s">
        <v>109</v>
      </c>
      <c r="C52" s="17" t="s">
        <v>110</v>
      </c>
      <c r="D52" s="18">
        <v>200.0</v>
      </c>
      <c r="E52" s="18">
        <v>0.0</v>
      </c>
      <c r="F52" s="17"/>
      <c r="G52" s="19">
        <v>0.0142</v>
      </c>
      <c r="H52" s="17" t="str">
        <f t="shared" si="1"/>
        <v>0</v>
      </c>
      <c r="I52" s="18" t="str">
        <f t="shared" si="7"/>
        <v>  -   </v>
      </c>
      <c r="J52" s="1"/>
      <c r="K52" s="1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 t="s">
        <v>12</v>
      </c>
      <c r="B53" s="17" t="s">
        <v>111</v>
      </c>
      <c r="C53" s="17" t="s">
        <v>112</v>
      </c>
      <c r="D53" s="18">
        <v>160.0</v>
      </c>
      <c r="E53" s="18">
        <v>0.0</v>
      </c>
      <c r="F53" s="17"/>
      <c r="G53" s="19">
        <v>0.0167</v>
      </c>
      <c r="H53" s="17" t="str">
        <f t="shared" si="1"/>
        <v>0</v>
      </c>
      <c r="I53" s="18" t="str">
        <f t="shared" si="7"/>
        <v>  -   </v>
      </c>
      <c r="J53" s="1"/>
      <c r="K53" s="1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21" t="s">
        <v>12</v>
      </c>
      <c r="B54" s="17" t="s">
        <v>113</v>
      </c>
      <c r="C54" s="17" t="s">
        <v>114</v>
      </c>
      <c r="D54" s="18">
        <v>200.0</v>
      </c>
      <c r="E54" s="18">
        <v>0.0</v>
      </c>
      <c r="F54" s="17"/>
      <c r="G54" s="19">
        <v>0.0028</v>
      </c>
      <c r="H54" s="17" t="str">
        <f t="shared" si="1"/>
        <v>0</v>
      </c>
      <c r="I54" s="18" t="str">
        <f t="shared" si="7"/>
        <v>  -   </v>
      </c>
      <c r="J54" s="1"/>
      <c r="K54" s="1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22" t="s">
        <v>115</v>
      </c>
      <c r="C55" s="5"/>
      <c r="D55" s="5"/>
      <c r="E55" s="5"/>
      <c r="F55" s="5"/>
      <c r="G55" s="6"/>
      <c r="H55" s="20" t="str">
        <f t="shared" ref="H55:I55" si="8">SUM(H4:H54)</f>
        <v>0</v>
      </c>
      <c r="I55" s="18" t="str">
        <f t="shared" si="8"/>
        <v>  -   </v>
      </c>
      <c r="J55" s="1"/>
      <c r="K55" s="1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6"/>
      <c r="E56" s="16"/>
      <c r="F56" s="1"/>
      <c r="G56" s="23"/>
      <c r="H56" s="1"/>
      <c r="I56" s="16"/>
      <c r="J56" s="1"/>
      <c r="K56" s="1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2" t="s">
        <v>116</v>
      </c>
      <c r="C57" s="3"/>
      <c r="D57" s="3"/>
      <c r="E57" s="3"/>
      <c r="F57" s="3"/>
      <c r="G57" s="3"/>
      <c r="H57" s="3"/>
      <c r="I57" s="3"/>
      <c r="J57" s="1"/>
      <c r="K57" s="1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4" t="s">
        <v>117</v>
      </c>
      <c r="C58" s="5"/>
      <c r="D58" s="5"/>
      <c r="E58" s="5"/>
      <c r="F58" s="5"/>
      <c r="G58" s="6"/>
      <c r="H58" s="7">
        <v>704.0</v>
      </c>
      <c r="I58" s="8"/>
      <c r="J58" s="1"/>
      <c r="K58" s="9" t="s">
        <v>2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1" t="s">
        <v>3</v>
      </c>
      <c r="B59" s="12" t="s">
        <v>4</v>
      </c>
      <c r="C59" s="12" t="s">
        <v>5</v>
      </c>
      <c r="D59" s="13" t="s">
        <v>6</v>
      </c>
      <c r="E59" s="13" t="s">
        <v>7</v>
      </c>
      <c r="F59" s="12" t="s">
        <v>8</v>
      </c>
      <c r="G59" s="14" t="s">
        <v>9</v>
      </c>
      <c r="H59" s="12" t="s">
        <v>10</v>
      </c>
      <c r="I59" s="14" t="s">
        <v>11</v>
      </c>
      <c r="J59" s="1"/>
      <c r="K59" s="1"/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 t="s">
        <v>116</v>
      </c>
      <c r="B60" s="17" t="s">
        <v>13</v>
      </c>
      <c r="C60" s="17" t="s">
        <v>14</v>
      </c>
      <c r="D60" s="18">
        <v>10.0</v>
      </c>
      <c r="E60" s="18">
        <v>0.0</v>
      </c>
      <c r="F60" s="17"/>
      <c r="G60" s="19"/>
      <c r="H60" s="20" t="str">
        <f>I58</f>
        <v/>
      </c>
      <c r="I60" s="18" t="str">
        <f t="shared" ref="I60:I82" si="9">H60*(F60+D60)</f>
        <v>  -   </v>
      </c>
      <c r="J60" s="1"/>
      <c r="K60" s="1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 t="s">
        <v>116</v>
      </c>
      <c r="B61" s="17" t="s">
        <v>118</v>
      </c>
      <c r="C61" s="17" t="s">
        <v>119</v>
      </c>
      <c r="D61" s="18">
        <v>14.81</v>
      </c>
      <c r="E61" s="18">
        <v>0.0</v>
      </c>
      <c r="F61" s="17"/>
      <c r="G61" s="19">
        <v>0.1429</v>
      </c>
      <c r="H61" s="17" t="str">
        <f t="shared" ref="H61:H88" si="10">ROUNDUP($H$60*G61,0)</f>
        <v>0</v>
      </c>
      <c r="I61" s="18" t="str">
        <f t="shared" si="9"/>
        <v>  -   </v>
      </c>
      <c r="J61" s="1"/>
      <c r="K61" s="1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 t="s">
        <v>116</v>
      </c>
      <c r="B62" s="17" t="s">
        <v>23</v>
      </c>
      <c r="C62" s="17" t="s">
        <v>24</v>
      </c>
      <c r="D62" s="18">
        <v>24.2</v>
      </c>
      <c r="E62" s="18">
        <v>24.2</v>
      </c>
      <c r="F62" s="17"/>
      <c r="G62" s="19">
        <v>0.1143</v>
      </c>
      <c r="H62" s="17" t="str">
        <f t="shared" si="10"/>
        <v>0</v>
      </c>
      <c r="I62" s="18" t="str">
        <f t="shared" si="9"/>
        <v>  -   </v>
      </c>
      <c r="J62" s="1"/>
      <c r="K62" s="1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 t="s">
        <v>116</v>
      </c>
      <c r="B63" s="17" t="s">
        <v>120</v>
      </c>
      <c r="C63" s="17" t="s">
        <v>121</v>
      </c>
      <c r="D63" s="18">
        <v>24.24</v>
      </c>
      <c r="E63" s="18">
        <v>0.0</v>
      </c>
      <c r="F63" s="17"/>
      <c r="G63" s="19">
        <v>0.2286</v>
      </c>
      <c r="H63" s="17" t="str">
        <f t="shared" si="10"/>
        <v>0</v>
      </c>
      <c r="I63" s="18" t="str">
        <f t="shared" si="9"/>
        <v>  -   </v>
      </c>
      <c r="J63" s="1"/>
      <c r="K63" s="1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 t="s">
        <v>116</v>
      </c>
      <c r="B64" s="17" t="s">
        <v>25</v>
      </c>
      <c r="C64" s="17" t="s">
        <v>26</v>
      </c>
      <c r="D64" s="18">
        <v>12.34</v>
      </c>
      <c r="E64" s="18">
        <v>0.0</v>
      </c>
      <c r="F64" s="17"/>
      <c r="G64" s="19">
        <v>0.236</v>
      </c>
      <c r="H64" s="17" t="str">
        <f t="shared" si="10"/>
        <v>0</v>
      </c>
      <c r="I64" s="18" t="str">
        <f t="shared" si="9"/>
        <v>  -   </v>
      </c>
      <c r="J64" s="1"/>
      <c r="K64" s="1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 t="s">
        <v>116</v>
      </c>
      <c r="B65" s="17" t="s">
        <v>122</v>
      </c>
      <c r="C65" s="17" t="s">
        <v>123</v>
      </c>
      <c r="D65" s="18">
        <v>3.37</v>
      </c>
      <c r="E65" s="18">
        <v>0.0</v>
      </c>
      <c r="F65" s="17"/>
      <c r="G65" s="19">
        <v>0.3571</v>
      </c>
      <c r="H65" s="17" t="str">
        <f t="shared" si="10"/>
        <v>0</v>
      </c>
      <c r="I65" s="18" t="str">
        <f t="shared" si="9"/>
        <v>  -   </v>
      </c>
      <c r="J65" s="1"/>
      <c r="K65" s="1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 t="s">
        <v>116</v>
      </c>
      <c r="B66" s="17" t="s">
        <v>37</v>
      </c>
      <c r="C66" s="17" t="s">
        <v>38</v>
      </c>
      <c r="D66" s="18">
        <v>24.24</v>
      </c>
      <c r="E66" s="18">
        <v>0.0</v>
      </c>
      <c r="F66" s="17"/>
      <c r="G66" s="19">
        <v>0.1429</v>
      </c>
      <c r="H66" s="17" t="str">
        <f t="shared" si="10"/>
        <v>0</v>
      </c>
      <c r="I66" s="18" t="str">
        <f t="shared" si="9"/>
        <v>  -   </v>
      </c>
      <c r="J66" s="1"/>
      <c r="K66" s="1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 t="s">
        <v>116</v>
      </c>
      <c r="B67" s="17" t="s">
        <v>41</v>
      </c>
      <c r="C67" s="17" t="s">
        <v>42</v>
      </c>
      <c r="D67" s="18">
        <v>24.24</v>
      </c>
      <c r="E67" s="18">
        <v>0.0</v>
      </c>
      <c r="F67" s="17"/>
      <c r="G67" s="19">
        <v>0.1143</v>
      </c>
      <c r="H67" s="17" t="str">
        <f t="shared" si="10"/>
        <v>0</v>
      </c>
      <c r="I67" s="18" t="str">
        <f t="shared" si="9"/>
        <v>  -   </v>
      </c>
      <c r="J67" s="1"/>
      <c r="K67" s="1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 t="s">
        <v>116</v>
      </c>
      <c r="B68" s="17" t="s">
        <v>53</v>
      </c>
      <c r="C68" s="17" t="s">
        <v>54</v>
      </c>
      <c r="D68" s="18">
        <v>12.34</v>
      </c>
      <c r="E68" s="18">
        <v>0.0</v>
      </c>
      <c r="F68" s="17">
        <v>15.39</v>
      </c>
      <c r="G68" s="19">
        <v>7.0E-4</v>
      </c>
      <c r="H68" s="17" t="str">
        <f t="shared" si="10"/>
        <v>0</v>
      </c>
      <c r="I68" s="18" t="str">
        <f t="shared" si="9"/>
        <v>  -   </v>
      </c>
      <c r="J68" s="1"/>
      <c r="K68" s="1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 t="s">
        <v>116</v>
      </c>
      <c r="B69" s="17" t="s">
        <v>57</v>
      </c>
      <c r="C69" s="17" t="s">
        <v>58</v>
      </c>
      <c r="D69" s="18">
        <v>3.37</v>
      </c>
      <c r="E69" s="18">
        <v>3.37</v>
      </c>
      <c r="F69" s="17"/>
      <c r="G69" s="19">
        <v>0.29</v>
      </c>
      <c r="H69" s="17" t="str">
        <f t="shared" si="10"/>
        <v>0</v>
      </c>
      <c r="I69" s="18" t="str">
        <f t="shared" si="9"/>
        <v>  -   </v>
      </c>
      <c r="J69" s="1"/>
      <c r="K69" s="1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 t="s">
        <v>116</v>
      </c>
      <c r="B70" s="17" t="s">
        <v>124</v>
      </c>
      <c r="C70" s="17" t="s">
        <v>125</v>
      </c>
      <c r="D70" s="18">
        <v>24.24</v>
      </c>
      <c r="E70" s="18">
        <v>0.0</v>
      </c>
      <c r="F70" s="17"/>
      <c r="G70" s="19">
        <v>0.4286</v>
      </c>
      <c r="H70" s="17" t="str">
        <f t="shared" si="10"/>
        <v>0</v>
      </c>
      <c r="I70" s="18" t="str">
        <f t="shared" si="9"/>
        <v>  -   </v>
      </c>
      <c r="J70" s="1"/>
      <c r="K70" s="1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 t="s">
        <v>116</v>
      </c>
      <c r="B71" s="17" t="s">
        <v>126</v>
      </c>
      <c r="C71" s="17" t="s">
        <v>127</v>
      </c>
      <c r="D71" s="18">
        <v>381.08</v>
      </c>
      <c r="E71" s="18">
        <v>381.08</v>
      </c>
      <c r="F71" s="17"/>
      <c r="G71" s="19">
        <v>0.0036</v>
      </c>
      <c r="H71" s="17" t="str">
        <f t="shared" si="10"/>
        <v>0</v>
      </c>
      <c r="I71" s="18" t="str">
        <f t="shared" si="9"/>
        <v>  -   </v>
      </c>
      <c r="J71" s="1"/>
      <c r="K71" s="1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 t="s">
        <v>116</v>
      </c>
      <c r="B72" s="17" t="s">
        <v>128</v>
      </c>
      <c r="C72" s="17" t="s">
        <v>129</v>
      </c>
      <c r="D72" s="18">
        <v>846.19</v>
      </c>
      <c r="E72" s="18">
        <v>846.1899999999999</v>
      </c>
      <c r="F72" s="17"/>
      <c r="G72" s="19">
        <v>7.0E-4</v>
      </c>
      <c r="H72" s="17" t="str">
        <f t="shared" si="10"/>
        <v>0</v>
      </c>
      <c r="I72" s="18" t="str">
        <f t="shared" si="9"/>
        <v>  -   </v>
      </c>
      <c r="J72" s="1"/>
      <c r="K72" s="1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 t="s">
        <v>116</v>
      </c>
      <c r="B73" s="17" t="s">
        <v>130</v>
      </c>
      <c r="C73" s="17" t="s">
        <v>131</v>
      </c>
      <c r="D73" s="18">
        <v>453.6</v>
      </c>
      <c r="E73" s="18">
        <v>453.61</v>
      </c>
      <c r="F73" s="17">
        <v>246.4</v>
      </c>
      <c r="G73" s="19">
        <v>7.0E-4</v>
      </c>
      <c r="H73" s="17" t="str">
        <f t="shared" si="10"/>
        <v>0</v>
      </c>
      <c r="I73" s="18" t="str">
        <f t="shared" si="9"/>
        <v>  -   </v>
      </c>
      <c r="J73" s="1"/>
      <c r="K73" s="1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 t="s">
        <v>116</v>
      </c>
      <c r="B74" s="17" t="s">
        <v>132</v>
      </c>
      <c r="C74" s="17" t="s">
        <v>133</v>
      </c>
      <c r="D74" s="18">
        <v>180.45</v>
      </c>
      <c r="E74" s="18">
        <v>249.85</v>
      </c>
      <c r="F74" s="17"/>
      <c r="G74" s="19">
        <v>0.0029</v>
      </c>
      <c r="H74" s="17" t="str">
        <f t="shared" si="10"/>
        <v>0</v>
      </c>
      <c r="I74" s="18" t="str">
        <f t="shared" si="9"/>
        <v>  -   </v>
      </c>
      <c r="J74" s="1"/>
      <c r="K74" s="1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 t="s">
        <v>116</v>
      </c>
      <c r="B75" s="17" t="s">
        <v>134</v>
      </c>
      <c r="C75" s="17" t="s">
        <v>135</v>
      </c>
      <c r="D75" s="18">
        <v>112.77</v>
      </c>
      <c r="E75" s="18">
        <v>0.0</v>
      </c>
      <c r="F75" s="17"/>
      <c r="G75" s="19">
        <v>0.0714</v>
      </c>
      <c r="H75" s="17" t="str">
        <f t="shared" si="10"/>
        <v>0</v>
      </c>
      <c r="I75" s="18" t="str">
        <f t="shared" si="9"/>
        <v>  -   </v>
      </c>
      <c r="J75" s="1"/>
      <c r="K75" s="1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 t="s">
        <v>116</v>
      </c>
      <c r="B76" s="17" t="s">
        <v>136</v>
      </c>
      <c r="C76" s="17" t="s">
        <v>137</v>
      </c>
      <c r="D76" s="18">
        <v>19.14</v>
      </c>
      <c r="E76" s="18">
        <v>0.0</v>
      </c>
      <c r="F76" s="17"/>
      <c r="G76" s="19">
        <v>7.0E-4</v>
      </c>
      <c r="H76" s="17" t="str">
        <f t="shared" si="10"/>
        <v>0</v>
      </c>
      <c r="I76" s="18" t="str">
        <f t="shared" si="9"/>
        <v>  -   </v>
      </c>
      <c r="J76" s="1"/>
      <c r="K76" s="1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 t="s">
        <v>116</v>
      </c>
      <c r="B77" s="17" t="s">
        <v>138</v>
      </c>
      <c r="C77" s="17" t="s">
        <v>139</v>
      </c>
      <c r="D77" s="18">
        <v>531.6</v>
      </c>
      <c r="E77" s="18">
        <v>531.5999999999999</v>
      </c>
      <c r="F77" s="17"/>
      <c r="G77" s="19">
        <v>0.0029</v>
      </c>
      <c r="H77" s="17" t="str">
        <f t="shared" si="10"/>
        <v>0</v>
      </c>
      <c r="I77" s="18" t="str">
        <f t="shared" si="9"/>
        <v>  -   </v>
      </c>
      <c r="J77" s="1"/>
      <c r="K77" s="1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 t="s">
        <v>116</v>
      </c>
      <c r="B78" s="17" t="s">
        <v>140</v>
      </c>
      <c r="C78" s="17" t="s">
        <v>141</v>
      </c>
      <c r="D78" s="18">
        <v>483.6</v>
      </c>
      <c r="E78" s="18">
        <v>483.6</v>
      </c>
      <c r="F78" s="17"/>
      <c r="G78" s="19">
        <v>7.0E-4</v>
      </c>
      <c r="H78" s="17" t="str">
        <f t="shared" si="10"/>
        <v>0</v>
      </c>
      <c r="I78" s="18" t="str">
        <f t="shared" si="9"/>
        <v>  -   </v>
      </c>
      <c r="J78" s="1"/>
      <c r="K78" s="1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 t="s">
        <v>116</v>
      </c>
      <c r="B79" s="17" t="s">
        <v>142</v>
      </c>
      <c r="C79" s="17" t="s">
        <v>143</v>
      </c>
      <c r="D79" s="18">
        <v>651.6</v>
      </c>
      <c r="E79" s="18">
        <v>651.6</v>
      </c>
      <c r="F79" s="17"/>
      <c r="G79" s="19">
        <v>0.0029</v>
      </c>
      <c r="H79" s="17" t="str">
        <f t="shared" si="10"/>
        <v>0</v>
      </c>
      <c r="I79" s="18" t="str">
        <f t="shared" si="9"/>
        <v>  -   </v>
      </c>
      <c r="J79" s="1"/>
      <c r="K79" s="1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 t="s">
        <v>116</v>
      </c>
      <c r="B80" s="17" t="s">
        <v>144</v>
      </c>
      <c r="C80" s="17" t="s">
        <v>145</v>
      </c>
      <c r="D80" s="18">
        <v>1112.83</v>
      </c>
      <c r="E80" s="18">
        <v>1112.83</v>
      </c>
      <c r="F80" s="17"/>
      <c r="G80" s="19">
        <v>0.0029</v>
      </c>
      <c r="H80" s="17" t="str">
        <f t="shared" si="10"/>
        <v>0</v>
      </c>
      <c r="I80" s="18" t="str">
        <f t="shared" si="9"/>
        <v>  -   </v>
      </c>
      <c r="J80" s="1"/>
      <c r="K80" s="1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 t="s">
        <v>116</v>
      </c>
      <c r="B81" s="17" t="s">
        <v>146</v>
      </c>
      <c r="C81" s="17" t="s">
        <v>147</v>
      </c>
      <c r="D81" s="18">
        <v>544.88</v>
      </c>
      <c r="E81" s="18">
        <v>0.0</v>
      </c>
      <c r="F81" s="17"/>
      <c r="G81" s="19">
        <v>7.0E-4</v>
      </c>
      <c r="H81" s="17" t="str">
        <f t="shared" si="10"/>
        <v>0</v>
      </c>
      <c r="I81" s="18" t="str">
        <f t="shared" si="9"/>
        <v>  -   </v>
      </c>
      <c r="J81" s="1"/>
      <c r="K81" s="1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 t="s">
        <v>116</v>
      </c>
      <c r="B82" s="17" t="s">
        <v>148</v>
      </c>
      <c r="C82" s="17" t="s">
        <v>149</v>
      </c>
      <c r="D82" s="18">
        <v>771.6</v>
      </c>
      <c r="E82" s="18">
        <v>771.6</v>
      </c>
      <c r="F82" s="17"/>
      <c r="G82" s="19">
        <v>0.29</v>
      </c>
      <c r="H82" s="17" t="str">
        <f t="shared" si="10"/>
        <v>0</v>
      </c>
      <c r="I82" s="18" t="str">
        <f t="shared" si="9"/>
        <v>  -   </v>
      </c>
      <c r="J82" s="1"/>
      <c r="K82" s="1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 t="s">
        <v>116</v>
      </c>
      <c r="B83" s="17" t="s">
        <v>150</v>
      </c>
      <c r="C83" s="17" t="s">
        <v>151</v>
      </c>
      <c r="D83" s="18">
        <v>0.0</v>
      </c>
      <c r="E83" s="18">
        <v>895.16</v>
      </c>
      <c r="F83" s="17"/>
      <c r="G83" s="19">
        <v>7.0E-4</v>
      </c>
      <c r="H83" s="17" t="str">
        <f t="shared" si="10"/>
        <v>0</v>
      </c>
      <c r="I83" s="18" t="str">
        <f t="shared" ref="I83:I84" si="11">H83*(F83+E83)</f>
        <v>  -   </v>
      </c>
      <c r="J83" s="1"/>
      <c r="K83" s="1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 t="s">
        <v>116</v>
      </c>
      <c r="B84" s="17" t="s">
        <v>103</v>
      </c>
      <c r="C84" s="17" t="s">
        <v>104</v>
      </c>
      <c r="D84" s="18">
        <v>0.0</v>
      </c>
      <c r="E84" s="18">
        <v>84.0</v>
      </c>
      <c r="F84" s="17"/>
      <c r="G84" s="19">
        <v>0.0014</v>
      </c>
      <c r="H84" s="17" t="str">
        <f t="shared" si="10"/>
        <v>0</v>
      </c>
      <c r="I84" s="18" t="str">
        <f t="shared" si="11"/>
        <v>  -   </v>
      </c>
      <c r="J84" s="1"/>
      <c r="K84" s="1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 t="s">
        <v>116</v>
      </c>
      <c r="B85" s="17" t="s">
        <v>105</v>
      </c>
      <c r="C85" s="17" t="s">
        <v>106</v>
      </c>
      <c r="D85" s="18">
        <v>22.27</v>
      </c>
      <c r="E85" s="18">
        <v>84.0</v>
      </c>
      <c r="F85" s="17"/>
      <c r="G85" s="19">
        <v>0.39</v>
      </c>
      <c r="H85" s="17" t="str">
        <f t="shared" si="10"/>
        <v>0</v>
      </c>
      <c r="I85" s="18" t="str">
        <f t="shared" ref="I85:I88" si="12">H85*(F85+D85)</f>
        <v>  -   </v>
      </c>
      <c r="J85" s="1"/>
      <c r="K85" s="1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 t="s">
        <v>116</v>
      </c>
      <c r="B86" s="17" t="s">
        <v>107</v>
      </c>
      <c r="C86" s="17" t="s">
        <v>108</v>
      </c>
      <c r="D86" s="18">
        <v>15.15</v>
      </c>
      <c r="E86" s="18">
        <v>15.15</v>
      </c>
      <c r="F86" s="17"/>
      <c r="G86" s="19">
        <v>0.0113</v>
      </c>
      <c r="H86" s="17" t="str">
        <f t="shared" si="10"/>
        <v>0</v>
      </c>
      <c r="I86" s="18" t="str">
        <f t="shared" si="12"/>
        <v>  -   </v>
      </c>
      <c r="J86" s="1"/>
      <c r="K86" s="1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 t="s">
        <v>116</v>
      </c>
      <c r="B87" s="17" t="s">
        <v>109</v>
      </c>
      <c r="C87" s="17" t="s">
        <v>110</v>
      </c>
      <c r="D87" s="18">
        <v>200.0</v>
      </c>
      <c r="E87" s="18">
        <v>0.0</v>
      </c>
      <c r="F87" s="17"/>
      <c r="G87" s="19">
        <v>0.0014</v>
      </c>
      <c r="H87" s="17" t="str">
        <f t="shared" si="10"/>
        <v>0</v>
      </c>
      <c r="I87" s="18" t="str">
        <f t="shared" si="12"/>
        <v>  -   </v>
      </c>
      <c r="J87" s="1"/>
      <c r="K87" s="1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21" t="s">
        <v>116</v>
      </c>
      <c r="B88" s="17" t="s">
        <v>111</v>
      </c>
      <c r="C88" s="17" t="s">
        <v>112</v>
      </c>
      <c r="D88" s="18">
        <v>160.0</v>
      </c>
      <c r="E88" s="18">
        <v>0.0</v>
      </c>
      <c r="F88" s="17"/>
      <c r="G88" s="19">
        <v>0.0029</v>
      </c>
      <c r="H88" s="17" t="str">
        <f t="shared" si="10"/>
        <v>0</v>
      </c>
      <c r="I88" s="18" t="str">
        <f t="shared" si="12"/>
        <v>  -   </v>
      </c>
      <c r="J88" s="1"/>
      <c r="K88" s="1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24" t="s">
        <v>115</v>
      </c>
      <c r="C89" s="5"/>
      <c r="D89" s="5"/>
      <c r="E89" s="5"/>
      <c r="F89" s="5"/>
      <c r="G89" s="6"/>
      <c r="H89" s="25" t="str">
        <f t="shared" ref="H89:I89" si="13">SUM(H60:H88)</f>
        <v>0</v>
      </c>
      <c r="I89" s="26" t="str">
        <f t="shared" si="13"/>
        <v>  -   </v>
      </c>
      <c r="J89" s="1"/>
      <c r="K89" s="1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6"/>
      <c r="E90" s="16"/>
      <c r="F90" s="1"/>
      <c r="G90" s="23"/>
      <c r="H90" s="1"/>
      <c r="I90" s="16"/>
      <c r="J90" s="1"/>
      <c r="K90" s="1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2" t="s">
        <v>152</v>
      </c>
      <c r="C91" s="3"/>
      <c r="D91" s="3"/>
      <c r="E91" s="3"/>
      <c r="F91" s="3"/>
      <c r="G91" s="3"/>
      <c r="H91" s="3"/>
      <c r="I91" s="3"/>
      <c r="J91" s="1"/>
      <c r="K91" s="1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4" t="s">
        <v>153</v>
      </c>
      <c r="C92" s="5"/>
      <c r="D92" s="5"/>
      <c r="E92" s="5"/>
      <c r="F92" s="5"/>
      <c r="G92" s="6"/>
      <c r="H92" s="7">
        <v>352.0</v>
      </c>
      <c r="I92" s="8"/>
      <c r="J92" s="1"/>
      <c r="K92" s="9" t="s">
        <v>2</v>
      </c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1" t="s">
        <v>3</v>
      </c>
      <c r="B93" s="12" t="s">
        <v>4</v>
      </c>
      <c r="C93" s="12" t="s">
        <v>5</v>
      </c>
      <c r="D93" s="13" t="s">
        <v>6</v>
      </c>
      <c r="E93" s="13" t="s">
        <v>7</v>
      </c>
      <c r="F93" s="27" t="s">
        <v>154</v>
      </c>
      <c r="G93" s="14" t="s">
        <v>9</v>
      </c>
      <c r="H93" s="27" t="s">
        <v>10</v>
      </c>
      <c r="I93" s="14" t="s">
        <v>11</v>
      </c>
      <c r="J93" s="1"/>
      <c r="K93" s="1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 t="s">
        <v>152</v>
      </c>
      <c r="B94" s="17" t="s">
        <v>13</v>
      </c>
      <c r="C94" s="17" t="s">
        <v>14</v>
      </c>
      <c r="D94" s="18">
        <v>10.0</v>
      </c>
      <c r="E94" s="18">
        <v>0.0</v>
      </c>
      <c r="F94" s="17"/>
      <c r="G94" s="19"/>
      <c r="H94" s="20" t="str">
        <f>I92</f>
        <v/>
      </c>
      <c r="I94" s="18" t="str">
        <f t="shared" ref="I94:I111" si="14">H94*(F94+D94)</f>
        <v>  -   </v>
      </c>
      <c r="J94" s="1"/>
      <c r="K94" s="1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 t="s">
        <v>152</v>
      </c>
      <c r="B95" s="17" t="s">
        <v>118</v>
      </c>
      <c r="C95" s="17" t="s">
        <v>119</v>
      </c>
      <c r="D95" s="18">
        <v>14.81</v>
      </c>
      <c r="E95" s="18">
        <v>0.0</v>
      </c>
      <c r="F95" s="17"/>
      <c r="G95" s="19">
        <v>0.6667</v>
      </c>
      <c r="H95" s="17" t="str">
        <f t="shared" ref="H95:H122" si="15">ROUNDUP($H$94*G95,0)</f>
        <v>0</v>
      </c>
      <c r="I95" s="18" t="str">
        <f t="shared" si="14"/>
        <v>  -   </v>
      </c>
      <c r="J95" s="1"/>
      <c r="K95" s="1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 t="s">
        <v>152</v>
      </c>
      <c r="B96" s="17" t="s">
        <v>120</v>
      </c>
      <c r="C96" s="17" t="s">
        <v>121</v>
      </c>
      <c r="D96" s="18">
        <v>24.24</v>
      </c>
      <c r="E96" s="18">
        <v>0.0</v>
      </c>
      <c r="F96" s="17"/>
      <c r="G96" s="19">
        <v>0.7333</v>
      </c>
      <c r="H96" s="17" t="str">
        <f t="shared" si="15"/>
        <v>0</v>
      </c>
      <c r="I96" s="18" t="str">
        <f t="shared" si="14"/>
        <v>  -   </v>
      </c>
      <c r="J96" s="1"/>
      <c r="K96" s="1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 t="s">
        <v>152</v>
      </c>
      <c r="B97" s="17" t="s">
        <v>25</v>
      </c>
      <c r="C97" s="17" t="s">
        <v>26</v>
      </c>
      <c r="D97" s="18">
        <v>12.34</v>
      </c>
      <c r="E97" s="18">
        <v>0.0</v>
      </c>
      <c r="F97" s="17"/>
      <c r="G97" s="19">
        <v>0.2667</v>
      </c>
      <c r="H97" s="17" t="str">
        <f t="shared" si="15"/>
        <v>0</v>
      </c>
      <c r="I97" s="18" t="str">
        <f t="shared" si="14"/>
        <v>  -   </v>
      </c>
      <c r="J97" s="1"/>
      <c r="K97" s="1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 t="s">
        <v>152</v>
      </c>
      <c r="B98" s="17" t="s">
        <v>27</v>
      </c>
      <c r="C98" s="17" t="s">
        <v>28</v>
      </c>
      <c r="D98" s="18">
        <v>40.0</v>
      </c>
      <c r="E98" s="18">
        <v>0.0</v>
      </c>
      <c r="F98" s="17"/>
      <c r="G98" s="19">
        <v>0.6667</v>
      </c>
      <c r="H98" s="17" t="str">
        <f t="shared" si="15"/>
        <v>0</v>
      </c>
      <c r="I98" s="18" t="str">
        <f t="shared" si="14"/>
        <v>  -   </v>
      </c>
      <c r="J98" s="1"/>
      <c r="K98" s="1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 t="s">
        <v>152</v>
      </c>
      <c r="B99" s="17" t="s">
        <v>155</v>
      </c>
      <c r="C99" s="17" t="s">
        <v>156</v>
      </c>
      <c r="D99" s="18">
        <v>10.11</v>
      </c>
      <c r="E99" s="18">
        <v>0.0</v>
      </c>
      <c r="F99" s="17"/>
      <c r="G99" s="19">
        <v>1.2</v>
      </c>
      <c r="H99" s="17" t="str">
        <f t="shared" si="15"/>
        <v>0</v>
      </c>
      <c r="I99" s="18" t="str">
        <f t="shared" si="14"/>
        <v>  -   </v>
      </c>
      <c r="J99" s="1"/>
      <c r="K99" s="1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 t="s">
        <v>152</v>
      </c>
      <c r="B100" s="17" t="s">
        <v>157</v>
      </c>
      <c r="C100" s="17" t="s">
        <v>158</v>
      </c>
      <c r="D100" s="18">
        <v>6.74</v>
      </c>
      <c r="E100" s="18">
        <v>0.0</v>
      </c>
      <c r="F100" s="17"/>
      <c r="G100" s="19">
        <v>0.6667</v>
      </c>
      <c r="H100" s="17" t="str">
        <f t="shared" si="15"/>
        <v>0</v>
      </c>
      <c r="I100" s="18" t="str">
        <f t="shared" si="14"/>
        <v>  -   </v>
      </c>
      <c r="J100" s="1"/>
      <c r="K100" s="1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 t="s">
        <v>152</v>
      </c>
      <c r="B101" s="17" t="s">
        <v>37</v>
      </c>
      <c r="C101" s="17" t="s">
        <v>38</v>
      </c>
      <c r="D101" s="18">
        <v>24.24</v>
      </c>
      <c r="E101" s="18">
        <v>0.0</v>
      </c>
      <c r="F101" s="17"/>
      <c r="G101" s="19">
        <v>0.5333</v>
      </c>
      <c r="H101" s="17" t="str">
        <f t="shared" si="15"/>
        <v>0</v>
      </c>
      <c r="I101" s="18" t="str">
        <f t="shared" si="14"/>
        <v>  -   </v>
      </c>
      <c r="J101" s="1"/>
      <c r="K101" s="1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 t="s">
        <v>152</v>
      </c>
      <c r="B102" s="17" t="s">
        <v>47</v>
      </c>
      <c r="C102" s="17" t="s">
        <v>48</v>
      </c>
      <c r="D102" s="18">
        <v>24.68</v>
      </c>
      <c r="E102" s="18">
        <v>0.0</v>
      </c>
      <c r="F102" s="17"/>
      <c r="G102" s="19">
        <v>0.4</v>
      </c>
      <c r="H102" s="17" t="str">
        <f t="shared" si="15"/>
        <v>0</v>
      </c>
      <c r="I102" s="18" t="str">
        <f t="shared" si="14"/>
        <v>  -   </v>
      </c>
      <c r="J102" s="1"/>
      <c r="K102" s="1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 t="s">
        <v>152</v>
      </c>
      <c r="B103" s="17" t="s">
        <v>159</v>
      </c>
      <c r="C103" s="17" t="s">
        <v>160</v>
      </c>
      <c r="D103" s="18">
        <v>6.74</v>
      </c>
      <c r="E103" s="18">
        <v>0.0</v>
      </c>
      <c r="F103" s="17">
        <v>23.6</v>
      </c>
      <c r="G103" s="19">
        <v>0.0067</v>
      </c>
      <c r="H103" s="17" t="str">
        <f t="shared" si="15"/>
        <v>0</v>
      </c>
      <c r="I103" s="18" t="str">
        <f t="shared" si="14"/>
        <v>  -   </v>
      </c>
      <c r="J103" s="1"/>
      <c r="K103" s="1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 t="s">
        <v>152</v>
      </c>
      <c r="B104" s="17" t="s">
        <v>53</v>
      </c>
      <c r="C104" s="17" t="s">
        <v>54</v>
      </c>
      <c r="D104" s="18">
        <v>12.34</v>
      </c>
      <c r="E104" s="18">
        <v>0.0</v>
      </c>
      <c r="F104" s="17">
        <v>15.39</v>
      </c>
      <c r="G104" s="19">
        <v>0.0033</v>
      </c>
      <c r="H104" s="17" t="str">
        <f t="shared" si="15"/>
        <v>0</v>
      </c>
      <c r="I104" s="18" t="str">
        <f t="shared" si="14"/>
        <v>  -   </v>
      </c>
      <c r="J104" s="1"/>
      <c r="K104" s="1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 t="s">
        <v>152</v>
      </c>
      <c r="B105" s="17" t="s">
        <v>57</v>
      </c>
      <c r="C105" s="17" t="s">
        <v>58</v>
      </c>
      <c r="D105" s="18">
        <v>3.37</v>
      </c>
      <c r="E105" s="18">
        <v>3.37</v>
      </c>
      <c r="F105" s="17"/>
      <c r="G105" s="19">
        <v>0.5333</v>
      </c>
      <c r="H105" s="17" t="str">
        <f t="shared" si="15"/>
        <v>0</v>
      </c>
      <c r="I105" s="18" t="str">
        <f t="shared" si="14"/>
        <v>  -   </v>
      </c>
      <c r="J105" s="1"/>
      <c r="K105" s="1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 t="s">
        <v>152</v>
      </c>
      <c r="B106" s="17" t="s">
        <v>161</v>
      </c>
      <c r="C106" s="17" t="s">
        <v>162</v>
      </c>
      <c r="D106" s="18">
        <v>48.0</v>
      </c>
      <c r="E106" s="18">
        <v>0.0</v>
      </c>
      <c r="F106" s="17">
        <v>140.0</v>
      </c>
      <c r="G106" s="19">
        <v>0.2</v>
      </c>
      <c r="H106" s="17" t="str">
        <f t="shared" si="15"/>
        <v>0</v>
      </c>
      <c r="I106" s="18" t="str">
        <f t="shared" si="14"/>
        <v>  -   </v>
      </c>
      <c r="J106" s="1"/>
      <c r="K106" s="1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 t="s">
        <v>152</v>
      </c>
      <c r="B107" s="17" t="s">
        <v>163</v>
      </c>
      <c r="C107" s="17" t="s">
        <v>164</v>
      </c>
      <c r="D107" s="18">
        <v>17.74</v>
      </c>
      <c r="E107" s="18">
        <v>0.0</v>
      </c>
      <c r="F107" s="17"/>
      <c r="G107" s="19">
        <v>1.3333</v>
      </c>
      <c r="H107" s="17" t="str">
        <f t="shared" si="15"/>
        <v>0</v>
      </c>
      <c r="I107" s="18" t="str">
        <f t="shared" si="14"/>
        <v>  -   </v>
      </c>
      <c r="J107" s="1"/>
      <c r="K107" s="1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 t="s">
        <v>152</v>
      </c>
      <c r="B108" s="17" t="s">
        <v>165</v>
      </c>
      <c r="C108" s="17" t="s">
        <v>166</v>
      </c>
      <c r="D108" s="18">
        <v>22.93</v>
      </c>
      <c r="E108" s="18">
        <v>0.0</v>
      </c>
      <c r="F108" s="17"/>
      <c r="G108" s="19">
        <v>0.0033</v>
      </c>
      <c r="H108" s="17" t="str">
        <f t="shared" si="15"/>
        <v>0</v>
      </c>
      <c r="I108" s="18" t="str">
        <f t="shared" si="14"/>
        <v>  -   </v>
      </c>
      <c r="J108" s="1"/>
      <c r="K108" s="1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 t="s">
        <v>152</v>
      </c>
      <c r="B109" s="17" t="s">
        <v>167</v>
      </c>
      <c r="C109" s="17" t="s">
        <v>168</v>
      </c>
      <c r="D109" s="18">
        <v>587.51</v>
      </c>
      <c r="E109" s="18">
        <v>587.51</v>
      </c>
      <c r="F109" s="17"/>
      <c r="G109" s="19">
        <v>0.0033</v>
      </c>
      <c r="H109" s="17" t="str">
        <f t="shared" si="15"/>
        <v>0</v>
      </c>
      <c r="I109" s="18" t="str">
        <f t="shared" si="14"/>
        <v>  -   </v>
      </c>
      <c r="J109" s="1"/>
      <c r="K109" s="1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 t="s">
        <v>152</v>
      </c>
      <c r="B110" s="17" t="s">
        <v>169</v>
      </c>
      <c r="C110" s="17" t="s">
        <v>170</v>
      </c>
      <c r="D110" s="18">
        <v>453.41</v>
      </c>
      <c r="E110" s="18">
        <v>453.40999999999997</v>
      </c>
      <c r="F110" s="17"/>
      <c r="G110" s="19">
        <v>0.0033</v>
      </c>
      <c r="H110" s="17" t="str">
        <f t="shared" si="15"/>
        <v>0</v>
      </c>
      <c r="I110" s="18" t="str">
        <f t="shared" si="14"/>
        <v>  -   </v>
      </c>
      <c r="J110" s="1"/>
      <c r="K110" s="1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 t="s">
        <v>152</v>
      </c>
      <c r="B111" s="17" t="s">
        <v>171</v>
      </c>
      <c r="C111" s="17" t="s">
        <v>172</v>
      </c>
      <c r="D111" s="18">
        <v>45.0</v>
      </c>
      <c r="E111" s="18">
        <v>0.0</v>
      </c>
      <c r="F111" s="17"/>
      <c r="G111" s="19">
        <v>0.0033</v>
      </c>
      <c r="H111" s="17" t="str">
        <f t="shared" si="15"/>
        <v>0</v>
      </c>
      <c r="I111" s="18" t="str">
        <f t="shared" si="14"/>
        <v>  -   </v>
      </c>
      <c r="J111" s="1"/>
      <c r="K111" s="1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 t="s">
        <v>152</v>
      </c>
      <c r="B112" s="17" t="s">
        <v>173</v>
      </c>
      <c r="C112" s="17" t="s">
        <v>174</v>
      </c>
      <c r="D112" s="18">
        <v>0.0</v>
      </c>
      <c r="E112" s="18">
        <v>873.6099999999999</v>
      </c>
      <c r="F112" s="17"/>
      <c r="G112" s="19">
        <v>0.0067</v>
      </c>
      <c r="H112" s="17" t="str">
        <f t="shared" si="15"/>
        <v>0</v>
      </c>
      <c r="I112" s="18" t="str">
        <f>H112*(F112+E112)</f>
        <v>  -   </v>
      </c>
      <c r="J112" s="1"/>
      <c r="K112" s="1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 t="s">
        <v>152</v>
      </c>
      <c r="B113" s="17" t="s">
        <v>175</v>
      </c>
      <c r="C113" s="17" t="s">
        <v>176</v>
      </c>
      <c r="D113" s="18">
        <v>297.46</v>
      </c>
      <c r="E113" s="18">
        <v>0.0</v>
      </c>
      <c r="F113" s="17"/>
      <c r="G113" s="19">
        <v>0.0033</v>
      </c>
      <c r="H113" s="17" t="str">
        <f t="shared" si="15"/>
        <v>0</v>
      </c>
      <c r="I113" s="18" t="str">
        <f t="shared" ref="I113:I116" si="16">H113*(F113+D113)</f>
        <v>  -   </v>
      </c>
      <c r="J113" s="1"/>
      <c r="K113" s="1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 t="s">
        <v>152</v>
      </c>
      <c r="B114" s="17" t="s">
        <v>177</v>
      </c>
      <c r="C114" s="17" t="s">
        <v>178</v>
      </c>
      <c r="D114" s="18">
        <v>45.0</v>
      </c>
      <c r="E114" s="18">
        <v>0.0</v>
      </c>
      <c r="F114" s="17"/>
      <c r="G114" s="19">
        <v>0.02</v>
      </c>
      <c r="H114" s="17" t="str">
        <f t="shared" si="15"/>
        <v>0</v>
      </c>
      <c r="I114" s="18" t="str">
        <f t="shared" si="16"/>
        <v>  -   </v>
      </c>
      <c r="J114" s="1"/>
      <c r="K114" s="1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 t="s">
        <v>152</v>
      </c>
      <c r="B115" s="17" t="s">
        <v>83</v>
      </c>
      <c r="C115" s="17" t="s">
        <v>84</v>
      </c>
      <c r="D115" s="18">
        <v>82.28</v>
      </c>
      <c r="E115" s="18">
        <v>0.0</v>
      </c>
      <c r="F115" s="17"/>
      <c r="G115" s="19">
        <v>7.0E-4</v>
      </c>
      <c r="H115" s="17" t="str">
        <f t="shared" si="15"/>
        <v>0</v>
      </c>
      <c r="I115" s="18" t="str">
        <f t="shared" si="16"/>
        <v>  -   </v>
      </c>
      <c r="J115" s="1"/>
      <c r="K115" s="1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 t="s">
        <v>152</v>
      </c>
      <c r="B116" s="17" t="s">
        <v>179</v>
      </c>
      <c r="C116" s="17" t="s">
        <v>180</v>
      </c>
      <c r="D116" s="18">
        <v>898.35</v>
      </c>
      <c r="E116" s="18">
        <v>898.35</v>
      </c>
      <c r="F116" s="17"/>
      <c r="G116" s="19">
        <v>0.0067</v>
      </c>
      <c r="H116" s="17" t="str">
        <f t="shared" si="15"/>
        <v>0</v>
      </c>
      <c r="I116" s="18" t="str">
        <f t="shared" si="16"/>
        <v>  -   </v>
      </c>
      <c r="J116" s="1"/>
      <c r="K116" s="1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 t="s">
        <v>152</v>
      </c>
      <c r="B117" s="17" t="s">
        <v>181</v>
      </c>
      <c r="C117" s="17" t="s">
        <v>182</v>
      </c>
      <c r="D117" s="18">
        <v>0.0</v>
      </c>
      <c r="E117" s="18">
        <v>1236.75</v>
      </c>
      <c r="F117" s="17"/>
      <c r="G117" s="19">
        <v>0.0067</v>
      </c>
      <c r="H117" s="17" t="str">
        <f t="shared" si="15"/>
        <v>0</v>
      </c>
      <c r="I117" s="18" t="str">
        <f t="shared" ref="I117:I118" si="17">H117*(F117+E117)</f>
        <v>  -   </v>
      </c>
      <c r="J117" s="1"/>
      <c r="K117" s="1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 t="s">
        <v>152</v>
      </c>
      <c r="B118" s="17" t="s">
        <v>103</v>
      </c>
      <c r="C118" s="17" t="s">
        <v>104</v>
      </c>
      <c r="D118" s="18">
        <v>0.0</v>
      </c>
      <c r="E118" s="18">
        <v>84.0</v>
      </c>
      <c r="F118" s="17"/>
      <c r="G118" s="19">
        <v>0.002</v>
      </c>
      <c r="H118" s="17" t="str">
        <f t="shared" si="15"/>
        <v>0</v>
      </c>
      <c r="I118" s="18" t="str">
        <f t="shared" si="17"/>
        <v>  -   </v>
      </c>
      <c r="J118" s="1"/>
      <c r="K118" s="1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 t="s">
        <v>152</v>
      </c>
      <c r="B119" s="17" t="s">
        <v>105</v>
      </c>
      <c r="C119" s="17" t="s">
        <v>106</v>
      </c>
      <c r="D119" s="18">
        <v>22.27</v>
      </c>
      <c r="E119" s="18">
        <v>84.0</v>
      </c>
      <c r="F119" s="17"/>
      <c r="G119" s="19">
        <v>0.08</v>
      </c>
      <c r="H119" s="17" t="str">
        <f t="shared" si="15"/>
        <v>0</v>
      </c>
      <c r="I119" s="18" t="str">
        <f t="shared" ref="I119:I122" si="18">H119*(F119+D119)</f>
        <v>  -   </v>
      </c>
      <c r="J119" s="1"/>
      <c r="K119" s="1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 t="s">
        <v>152</v>
      </c>
      <c r="B120" s="17" t="s">
        <v>107</v>
      </c>
      <c r="C120" s="17" t="s">
        <v>108</v>
      </c>
      <c r="D120" s="18">
        <v>15.15</v>
      </c>
      <c r="E120" s="18">
        <v>15.15</v>
      </c>
      <c r="F120" s="17"/>
      <c r="G120" s="19">
        <v>0.0019</v>
      </c>
      <c r="H120" s="17" t="str">
        <f t="shared" si="15"/>
        <v>0</v>
      </c>
      <c r="I120" s="18" t="str">
        <f t="shared" si="18"/>
        <v>  -   </v>
      </c>
      <c r="J120" s="1"/>
      <c r="K120" s="1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 t="s">
        <v>152</v>
      </c>
      <c r="B121" s="17" t="s">
        <v>109</v>
      </c>
      <c r="C121" s="17" t="s">
        <v>110</v>
      </c>
      <c r="D121" s="18">
        <v>200.0</v>
      </c>
      <c r="E121" s="18">
        <v>0.0</v>
      </c>
      <c r="F121" s="17"/>
      <c r="G121" s="19">
        <v>0.0067</v>
      </c>
      <c r="H121" s="17" t="str">
        <f t="shared" si="15"/>
        <v>0</v>
      </c>
      <c r="I121" s="18" t="str">
        <f t="shared" si="18"/>
        <v>  -   </v>
      </c>
      <c r="J121" s="1"/>
      <c r="K121" s="1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21" t="s">
        <v>152</v>
      </c>
      <c r="B122" s="17" t="s">
        <v>111</v>
      </c>
      <c r="C122" s="17" t="s">
        <v>112</v>
      </c>
      <c r="D122" s="18">
        <v>160.0</v>
      </c>
      <c r="E122" s="18">
        <v>0.0</v>
      </c>
      <c r="F122" s="17"/>
      <c r="G122" s="19">
        <v>0.0194</v>
      </c>
      <c r="H122" s="17" t="str">
        <f t="shared" si="15"/>
        <v>0</v>
      </c>
      <c r="I122" s="18" t="str">
        <f t="shared" si="18"/>
        <v>  -   </v>
      </c>
      <c r="J122" s="1"/>
      <c r="K122" s="1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28" t="s">
        <v>115</v>
      </c>
      <c r="C123" s="5"/>
      <c r="D123" s="5"/>
      <c r="E123" s="5"/>
      <c r="F123" s="5"/>
      <c r="G123" s="6"/>
      <c r="H123" s="20" t="str">
        <f t="shared" ref="H123:I123" si="19">SUM(H94:H122)</f>
        <v>0</v>
      </c>
      <c r="I123" s="18" t="str">
        <f t="shared" si="19"/>
        <v>  -   </v>
      </c>
      <c r="J123" s="1"/>
      <c r="K123" s="1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2" t="s">
        <v>183</v>
      </c>
      <c r="C124" s="3"/>
      <c r="D124" s="3"/>
      <c r="E124" s="3"/>
      <c r="F124" s="3"/>
      <c r="G124" s="3"/>
      <c r="H124" s="3"/>
      <c r="I124" s="3"/>
      <c r="J124" s="1"/>
      <c r="K124" s="1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4" t="s">
        <v>184</v>
      </c>
      <c r="C125" s="5"/>
      <c r="D125" s="5"/>
      <c r="E125" s="5"/>
      <c r="F125" s="5"/>
      <c r="G125" s="6"/>
      <c r="H125" s="7">
        <v>352.0</v>
      </c>
      <c r="I125" s="8"/>
      <c r="J125" s="1"/>
      <c r="K125" s="9" t="s">
        <v>2</v>
      </c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1" t="s">
        <v>3</v>
      </c>
      <c r="B126" s="12" t="s">
        <v>4</v>
      </c>
      <c r="C126" s="12" t="s">
        <v>5</v>
      </c>
      <c r="D126" s="13" t="s">
        <v>6</v>
      </c>
      <c r="E126" s="13" t="s">
        <v>7</v>
      </c>
      <c r="F126" s="27" t="s">
        <v>154</v>
      </c>
      <c r="G126" s="14" t="s">
        <v>9</v>
      </c>
      <c r="H126" s="27" t="s">
        <v>10</v>
      </c>
      <c r="I126" s="14" t="s">
        <v>11</v>
      </c>
      <c r="J126" s="1"/>
      <c r="K126" s="1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 t="s">
        <v>183</v>
      </c>
      <c r="B127" s="17" t="s">
        <v>13</v>
      </c>
      <c r="C127" s="17" t="s">
        <v>14</v>
      </c>
      <c r="D127" s="18">
        <v>10.0</v>
      </c>
      <c r="E127" s="18">
        <v>0.0</v>
      </c>
      <c r="F127" s="17"/>
      <c r="G127" s="19"/>
      <c r="H127" s="20" t="str">
        <f>I125</f>
        <v/>
      </c>
      <c r="I127" s="18" t="str">
        <f t="shared" ref="I127:I140" si="20">H127*(F127+D127)</f>
        <v>  -   </v>
      </c>
      <c r="J127" s="1"/>
      <c r="K127" s="1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 t="s">
        <v>183</v>
      </c>
      <c r="B128" s="17" t="s">
        <v>25</v>
      </c>
      <c r="C128" s="17" t="s">
        <v>26</v>
      </c>
      <c r="D128" s="18">
        <v>12.34</v>
      </c>
      <c r="E128" s="18">
        <v>0.0</v>
      </c>
      <c r="F128" s="17"/>
      <c r="G128" s="19">
        <v>0.2667</v>
      </c>
      <c r="H128" s="17" t="str">
        <f t="shared" ref="H128:H157" si="21">ROUNDUP($H$127*G128,0)</f>
        <v>0</v>
      </c>
      <c r="I128" s="18" t="str">
        <f t="shared" si="20"/>
        <v>  -   </v>
      </c>
      <c r="J128" s="1"/>
      <c r="K128" s="1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 t="s">
        <v>183</v>
      </c>
      <c r="B129" s="17" t="s">
        <v>37</v>
      </c>
      <c r="C129" s="17" t="s">
        <v>38</v>
      </c>
      <c r="D129" s="18">
        <v>24.24</v>
      </c>
      <c r="E129" s="18">
        <v>0.0</v>
      </c>
      <c r="F129" s="17"/>
      <c r="G129" s="19">
        <v>0.6667</v>
      </c>
      <c r="H129" s="17" t="str">
        <f t="shared" si="21"/>
        <v>0</v>
      </c>
      <c r="I129" s="18" t="str">
        <f t="shared" si="20"/>
        <v>  -   </v>
      </c>
      <c r="J129" s="1"/>
      <c r="K129" s="1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 t="s">
        <v>183</v>
      </c>
      <c r="B130" s="17" t="s">
        <v>47</v>
      </c>
      <c r="C130" s="17" t="s">
        <v>48</v>
      </c>
      <c r="D130" s="18">
        <v>24.68</v>
      </c>
      <c r="E130" s="18">
        <v>0.0</v>
      </c>
      <c r="F130" s="17"/>
      <c r="G130" s="19">
        <v>0.4</v>
      </c>
      <c r="H130" s="17" t="str">
        <f t="shared" si="21"/>
        <v>0</v>
      </c>
      <c r="I130" s="18" t="str">
        <f t="shared" si="20"/>
        <v>  -   </v>
      </c>
      <c r="J130" s="1"/>
      <c r="K130" s="1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 t="s">
        <v>183</v>
      </c>
      <c r="B131" s="17" t="s">
        <v>185</v>
      </c>
      <c r="C131" s="17" t="s">
        <v>186</v>
      </c>
      <c r="D131" s="18">
        <v>64.0</v>
      </c>
      <c r="E131" s="18">
        <v>0.0</v>
      </c>
      <c r="F131" s="17"/>
      <c r="G131" s="19">
        <v>0.1333</v>
      </c>
      <c r="H131" s="17" t="str">
        <f t="shared" si="21"/>
        <v>0</v>
      </c>
      <c r="I131" s="18" t="str">
        <f t="shared" si="20"/>
        <v>  -   </v>
      </c>
      <c r="J131" s="1"/>
      <c r="K131" s="1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 t="s">
        <v>183</v>
      </c>
      <c r="B132" s="17" t="s">
        <v>57</v>
      </c>
      <c r="C132" s="17" t="s">
        <v>58</v>
      </c>
      <c r="D132" s="18">
        <v>3.37</v>
      </c>
      <c r="E132" s="18">
        <v>3.37</v>
      </c>
      <c r="F132" s="17"/>
      <c r="G132" s="19">
        <v>0.6667</v>
      </c>
      <c r="H132" s="17" t="str">
        <f t="shared" si="21"/>
        <v>0</v>
      </c>
      <c r="I132" s="18" t="str">
        <f t="shared" si="20"/>
        <v>  -   </v>
      </c>
      <c r="J132" s="1"/>
      <c r="K132" s="1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 t="s">
        <v>183</v>
      </c>
      <c r="B133" s="17" t="s">
        <v>161</v>
      </c>
      <c r="C133" s="17" t="s">
        <v>162</v>
      </c>
      <c r="D133" s="18">
        <v>48.0</v>
      </c>
      <c r="E133" s="18">
        <v>0.0</v>
      </c>
      <c r="F133" s="17">
        <v>140.0</v>
      </c>
      <c r="G133" s="19">
        <v>0.1667</v>
      </c>
      <c r="H133" s="17" t="str">
        <f t="shared" si="21"/>
        <v>0</v>
      </c>
      <c r="I133" s="18" t="str">
        <f t="shared" si="20"/>
        <v>  -   </v>
      </c>
      <c r="J133" s="1"/>
      <c r="K133" s="1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 t="s">
        <v>183</v>
      </c>
      <c r="B134" s="17" t="s">
        <v>187</v>
      </c>
      <c r="C134" s="17" t="s">
        <v>188</v>
      </c>
      <c r="D134" s="18">
        <v>627.28</v>
      </c>
      <c r="E134" s="18">
        <v>0.0</v>
      </c>
      <c r="F134" s="17"/>
      <c r="G134" s="19">
        <v>0.0667</v>
      </c>
      <c r="H134" s="17" t="str">
        <f t="shared" si="21"/>
        <v>0</v>
      </c>
      <c r="I134" s="18" t="str">
        <f t="shared" si="20"/>
        <v>  -   </v>
      </c>
      <c r="J134" s="1"/>
      <c r="K134" s="1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 t="s">
        <v>183</v>
      </c>
      <c r="B135" s="17" t="s">
        <v>189</v>
      </c>
      <c r="C135" s="17" t="s">
        <v>190</v>
      </c>
      <c r="D135" s="18">
        <v>75.6</v>
      </c>
      <c r="E135" s="18">
        <v>96.11</v>
      </c>
      <c r="F135" s="17"/>
      <c r="G135" s="19">
        <v>7.0E-4</v>
      </c>
      <c r="H135" s="17" t="str">
        <f t="shared" si="21"/>
        <v>0</v>
      </c>
      <c r="I135" s="18" t="str">
        <f t="shared" si="20"/>
        <v>  -   </v>
      </c>
      <c r="J135" s="1"/>
      <c r="K135" s="1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 t="s">
        <v>183</v>
      </c>
      <c r="B136" s="17" t="s">
        <v>191</v>
      </c>
      <c r="C136" s="17" t="s">
        <v>192</v>
      </c>
      <c r="D136" s="18">
        <v>232.0</v>
      </c>
      <c r="E136" s="18">
        <v>0.0</v>
      </c>
      <c r="F136" s="17">
        <v>1202.42</v>
      </c>
      <c r="G136" s="19">
        <v>0.002</v>
      </c>
      <c r="H136" s="17" t="str">
        <f t="shared" si="21"/>
        <v>0</v>
      </c>
      <c r="I136" s="18" t="str">
        <f t="shared" si="20"/>
        <v>  -   </v>
      </c>
      <c r="J136" s="1"/>
      <c r="K136" s="1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 t="s">
        <v>183</v>
      </c>
      <c r="B137" s="17" t="s">
        <v>193</v>
      </c>
      <c r="C137" s="17" t="s">
        <v>194</v>
      </c>
      <c r="D137" s="18">
        <v>107.61</v>
      </c>
      <c r="E137" s="18">
        <v>0.0</v>
      </c>
      <c r="F137" s="17"/>
      <c r="G137" s="19">
        <v>0.0033</v>
      </c>
      <c r="H137" s="17" t="str">
        <f t="shared" si="21"/>
        <v>0</v>
      </c>
      <c r="I137" s="18" t="str">
        <f t="shared" si="20"/>
        <v>  -   </v>
      </c>
      <c r="J137" s="1"/>
      <c r="K137" s="1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 t="s">
        <v>183</v>
      </c>
      <c r="B138" s="17" t="s">
        <v>195</v>
      </c>
      <c r="C138" s="17" t="s">
        <v>196</v>
      </c>
      <c r="D138" s="18">
        <v>82.28</v>
      </c>
      <c r="E138" s="18">
        <v>0.0</v>
      </c>
      <c r="F138" s="17">
        <v>800.98</v>
      </c>
      <c r="G138" s="19">
        <v>0.0033</v>
      </c>
      <c r="H138" s="17" t="str">
        <f t="shared" si="21"/>
        <v>0</v>
      </c>
      <c r="I138" s="18" t="str">
        <f t="shared" si="20"/>
        <v>  -   </v>
      </c>
      <c r="J138" s="1"/>
      <c r="K138" s="1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 t="s">
        <v>183</v>
      </c>
      <c r="B139" s="17" t="s">
        <v>197</v>
      </c>
      <c r="C139" s="17" t="s">
        <v>198</v>
      </c>
      <c r="D139" s="18">
        <v>1074.86</v>
      </c>
      <c r="E139" s="18">
        <v>1074.8600000000001</v>
      </c>
      <c r="F139" s="17"/>
      <c r="G139" s="19">
        <v>0.0033</v>
      </c>
      <c r="H139" s="17" t="str">
        <f t="shared" si="21"/>
        <v>0</v>
      </c>
      <c r="I139" s="18" t="str">
        <f t="shared" si="20"/>
        <v>  -   </v>
      </c>
      <c r="J139" s="1"/>
      <c r="K139" s="1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 t="s">
        <v>183</v>
      </c>
      <c r="B140" s="17" t="s">
        <v>126</v>
      </c>
      <c r="C140" s="17" t="s">
        <v>127</v>
      </c>
      <c r="D140" s="18">
        <v>381.08</v>
      </c>
      <c r="E140" s="18">
        <v>381.08</v>
      </c>
      <c r="F140" s="17"/>
      <c r="G140" s="19">
        <v>0.0167</v>
      </c>
      <c r="H140" s="17" t="str">
        <f t="shared" si="21"/>
        <v>0</v>
      </c>
      <c r="I140" s="18" t="str">
        <f t="shared" si="20"/>
        <v>  -   </v>
      </c>
      <c r="J140" s="1"/>
      <c r="K140" s="1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 t="s">
        <v>183</v>
      </c>
      <c r="B141" s="17" t="s">
        <v>199</v>
      </c>
      <c r="C141" s="17" t="s">
        <v>200</v>
      </c>
      <c r="D141" s="18">
        <v>0.0</v>
      </c>
      <c r="E141" s="18">
        <v>2667.29</v>
      </c>
      <c r="F141" s="17"/>
      <c r="G141" s="19">
        <v>0.0133</v>
      </c>
      <c r="H141" s="17" t="str">
        <f t="shared" si="21"/>
        <v>0</v>
      </c>
      <c r="I141" s="18" t="str">
        <f>H141*(F141+E141)</f>
        <v>  -   </v>
      </c>
      <c r="J141" s="1"/>
      <c r="K141" s="1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 t="s">
        <v>183</v>
      </c>
      <c r="B142" s="17" t="s">
        <v>201</v>
      </c>
      <c r="C142" s="17" t="s">
        <v>202</v>
      </c>
      <c r="D142" s="18">
        <v>54.0</v>
      </c>
      <c r="E142" s="18">
        <v>0.0</v>
      </c>
      <c r="F142" s="17"/>
      <c r="G142" s="19">
        <v>0.0033</v>
      </c>
      <c r="H142" s="17" t="str">
        <f t="shared" si="21"/>
        <v>0</v>
      </c>
      <c r="I142" s="18" t="str">
        <f>H142*(F142+D142)</f>
        <v>  -   </v>
      </c>
      <c r="J142" s="1"/>
      <c r="K142" s="1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 t="s">
        <v>183</v>
      </c>
      <c r="B143" s="17" t="s">
        <v>203</v>
      </c>
      <c r="C143" s="17" t="s">
        <v>204</v>
      </c>
      <c r="D143" s="18">
        <v>0.0</v>
      </c>
      <c r="E143" s="18">
        <v>4183.12</v>
      </c>
      <c r="F143" s="17">
        <v>1532.19</v>
      </c>
      <c r="G143" s="19">
        <v>0.005</v>
      </c>
      <c r="H143" s="17" t="str">
        <f t="shared" si="21"/>
        <v>0</v>
      </c>
      <c r="I143" s="18" t="str">
        <f t="shared" ref="I143:I145" si="22">H143*(F143+E143)</f>
        <v>  -   </v>
      </c>
      <c r="J143" s="1"/>
      <c r="K143" s="1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 t="s">
        <v>183</v>
      </c>
      <c r="B144" s="17" t="s">
        <v>205</v>
      </c>
      <c r="C144" s="17" t="s">
        <v>206</v>
      </c>
      <c r="D144" s="18">
        <v>0.0</v>
      </c>
      <c r="E144" s="18">
        <v>4701.84</v>
      </c>
      <c r="F144" s="17">
        <v>1722.22</v>
      </c>
      <c r="G144" s="19">
        <v>0.017</v>
      </c>
      <c r="H144" s="17" t="str">
        <f t="shared" si="21"/>
        <v>0</v>
      </c>
      <c r="I144" s="18" t="str">
        <f t="shared" si="22"/>
        <v>  -   </v>
      </c>
      <c r="J144" s="1"/>
      <c r="K144" s="1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 t="s">
        <v>183</v>
      </c>
      <c r="B145" s="17" t="s">
        <v>207</v>
      </c>
      <c r="C145" s="17" t="s">
        <v>208</v>
      </c>
      <c r="D145" s="18">
        <v>0.0</v>
      </c>
      <c r="E145" s="18">
        <v>743.0</v>
      </c>
      <c r="F145" s="17">
        <v>730.6</v>
      </c>
      <c r="G145" s="19">
        <v>0.0033</v>
      </c>
      <c r="H145" s="17" t="str">
        <f t="shared" si="21"/>
        <v>0</v>
      </c>
      <c r="I145" s="18" t="str">
        <f t="shared" si="22"/>
        <v>  -   </v>
      </c>
      <c r="J145" s="1"/>
      <c r="K145" s="1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 t="s">
        <v>183</v>
      </c>
      <c r="B146" s="17" t="s">
        <v>209</v>
      </c>
      <c r="C146" s="17" t="s">
        <v>210</v>
      </c>
      <c r="D146" s="18">
        <v>430.46</v>
      </c>
      <c r="E146" s="18">
        <v>430.46</v>
      </c>
      <c r="F146" s="17"/>
      <c r="G146" s="19">
        <v>0.0333</v>
      </c>
      <c r="H146" s="17" t="str">
        <f t="shared" si="21"/>
        <v>0</v>
      </c>
      <c r="I146" s="18" t="str">
        <f>H146*(F146+D146)</f>
        <v>  -   </v>
      </c>
      <c r="J146" s="1"/>
      <c r="K146" s="1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 t="s">
        <v>183</v>
      </c>
      <c r="B147" s="17" t="s">
        <v>71</v>
      </c>
      <c r="C147" s="17" t="s">
        <v>72</v>
      </c>
      <c r="D147" s="18">
        <v>0.0</v>
      </c>
      <c r="E147" s="18">
        <v>453.6</v>
      </c>
      <c r="F147" s="17"/>
      <c r="G147" s="19">
        <v>0.0033</v>
      </c>
      <c r="H147" s="17" t="str">
        <f t="shared" si="21"/>
        <v>0</v>
      </c>
      <c r="I147" s="18" t="str">
        <f>H147*(F147+E147)</f>
        <v>  -   </v>
      </c>
      <c r="J147" s="1"/>
      <c r="K147" s="1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 t="s">
        <v>183</v>
      </c>
      <c r="B148" s="17" t="s">
        <v>211</v>
      </c>
      <c r="C148" s="17" t="s">
        <v>212</v>
      </c>
      <c r="D148" s="18">
        <v>389.64</v>
      </c>
      <c r="E148" s="18">
        <v>0.0</v>
      </c>
      <c r="F148" s="17"/>
      <c r="G148" s="19">
        <v>0.0033</v>
      </c>
      <c r="H148" s="17" t="str">
        <f t="shared" si="21"/>
        <v>0</v>
      </c>
      <c r="I148" s="18" t="str">
        <f t="shared" ref="I148:I150" si="23">H148*(F148+D148)</f>
        <v>  -   </v>
      </c>
      <c r="J148" s="1"/>
      <c r="K148" s="1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 t="s">
        <v>183</v>
      </c>
      <c r="B149" s="17" t="s">
        <v>213</v>
      </c>
      <c r="C149" s="17" t="s">
        <v>214</v>
      </c>
      <c r="D149" s="18">
        <v>468.6</v>
      </c>
      <c r="E149" s="18">
        <v>0.0</v>
      </c>
      <c r="F149" s="17">
        <v>447.01</v>
      </c>
      <c r="G149" s="19">
        <v>0.0053</v>
      </c>
      <c r="H149" s="17" t="str">
        <f t="shared" si="21"/>
        <v>0</v>
      </c>
      <c r="I149" s="18" t="str">
        <f t="shared" si="23"/>
        <v>  -   </v>
      </c>
      <c r="J149" s="1"/>
      <c r="K149" s="1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 t="s">
        <v>183</v>
      </c>
      <c r="B150" s="17" t="s">
        <v>215</v>
      </c>
      <c r="C150" s="17" t="s">
        <v>216</v>
      </c>
      <c r="D150" s="18">
        <v>389.64</v>
      </c>
      <c r="E150" s="18">
        <v>0.0</v>
      </c>
      <c r="F150" s="17">
        <v>63.06</v>
      </c>
      <c r="G150" s="19">
        <v>0.0033</v>
      </c>
      <c r="H150" s="17" t="str">
        <f t="shared" si="21"/>
        <v>0</v>
      </c>
      <c r="I150" s="18" t="str">
        <f t="shared" si="23"/>
        <v>  -   </v>
      </c>
      <c r="J150" s="1"/>
      <c r="K150" s="1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 t="s">
        <v>183</v>
      </c>
      <c r="B151" s="17" t="s">
        <v>217</v>
      </c>
      <c r="C151" s="17" t="s">
        <v>218</v>
      </c>
      <c r="D151" s="18">
        <v>0.0</v>
      </c>
      <c r="E151" s="18">
        <v>619.17</v>
      </c>
      <c r="F151" s="17"/>
      <c r="G151" s="19">
        <v>0.0017</v>
      </c>
      <c r="H151" s="17" t="str">
        <f t="shared" si="21"/>
        <v>0</v>
      </c>
      <c r="I151" s="18" t="str">
        <f>H151*(F151+E151)</f>
        <v>  -   </v>
      </c>
      <c r="J151" s="1"/>
      <c r="K151" s="1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 t="s">
        <v>183</v>
      </c>
      <c r="B152" s="17" t="s">
        <v>81</v>
      </c>
      <c r="C152" s="17" t="s">
        <v>82</v>
      </c>
      <c r="D152" s="18">
        <v>8.24</v>
      </c>
      <c r="E152" s="18">
        <v>0.0</v>
      </c>
      <c r="F152" s="17"/>
      <c r="G152" s="19">
        <v>0.0033</v>
      </c>
      <c r="H152" s="17" t="str">
        <f t="shared" si="21"/>
        <v>0</v>
      </c>
      <c r="I152" s="18" t="str">
        <f t="shared" ref="I152:I153" si="24">H152*(F152+D152)</f>
        <v>  -   </v>
      </c>
      <c r="J152" s="1"/>
      <c r="K152" s="1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 t="s">
        <v>183</v>
      </c>
      <c r="B153" s="17" t="s">
        <v>83</v>
      </c>
      <c r="C153" s="17" t="s">
        <v>84</v>
      </c>
      <c r="D153" s="18">
        <v>82.28</v>
      </c>
      <c r="E153" s="18">
        <v>0.0</v>
      </c>
      <c r="F153" s="17"/>
      <c r="G153" s="19">
        <v>7.0E-4</v>
      </c>
      <c r="H153" s="17" t="str">
        <f t="shared" si="21"/>
        <v>0</v>
      </c>
      <c r="I153" s="18" t="str">
        <f t="shared" si="24"/>
        <v>  -   </v>
      </c>
      <c r="J153" s="1"/>
      <c r="K153" s="1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 t="s">
        <v>183</v>
      </c>
      <c r="B154" s="17" t="s">
        <v>103</v>
      </c>
      <c r="C154" s="17" t="s">
        <v>104</v>
      </c>
      <c r="D154" s="18">
        <v>0.0</v>
      </c>
      <c r="E154" s="18">
        <v>84.0</v>
      </c>
      <c r="F154" s="17"/>
      <c r="G154" s="19">
        <v>0.0033</v>
      </c>
      <c r="H154" s="17" t="str">
        <f t="shared" si="21"/>
        <v>0</v>
      </c>
      <c r="I154" s="18" t="str">
        <f>H154*(F154+E154)</f>
        <v>  -   </v>
      </c>
      <c r="J154" s="1"/>
      <c r="K154" s="1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 t="s">
        <v>183</v>
      </c>
      <c r="B155" s="17" t="s">
        <v>105</v>
      </c>
      <c r="C155" s="17" t="s">
        <v>106</v>
      </c>
      <c r="D155" s="18">
        <v>22.27</v>
      </c>
      <c r="E155" s="18">
        <v>84.0</v>
      </c>
      <c r="F155" s="17"/>
      <c r="G155" s="19">
        <v>0.175</v>
      </c>
      <c r="H155" s="17" t="str">
        <f t="shared" si="21"/>
        <v>0</v>
      </c>
      <c r="I155" s="18" t="str">
        <f t="shared" ref="I155:I157" si="25">H155*(F155+D155)</f>
        <v>  -   </v>
      </c>
      <c r="J155" s="1"/>
      <c r="K155" s="1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 t="s">
        <v>183</v>
      </c>
      <c r="B156" s="17" t="s">
        <v>107</v>
      </c>
      <c r="C156" s="17" t="s">
        <v>108</v>
      </c>
      <c r="D156" s="18">
        <v>15.15</v>
      </c>
      <c r="E156" s="18">
        <v>15.15</v>
      </c>
      <c r="F156" s="17"/>
      <c r="G156" s="19">
        <v>0.0035</v>
      </c>
      <c r="H156" s="17" t="str">
        <f t="shared" si="21"/>
        <v>0</v>
      </c>
      <c r="I156" s="18" t="str">
        <f t="shared" si="25"/>
        <v>  -   </v>
      </c>
      <c r="J156" s="1"/>
      <c r="K156" s="1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21" t="s">
        <v>183</v>
      </c>
      <c r="B157" s="17" t="s">
        <v>219</v>
      </c>
      <c r="C157" s="17" t="s">
        <v>220</v>
      </c>
      <c r="D157" s="18">
        <v>200.0</v>
      </c>
      <c r="E157" s="18">
        <v>0.0</v>
      </c>
      <c r="F157" s="17"/>
      <c r="G157" s="19">
        <v>0.0483</v>
      </c>
      <c r="H157" s="17" t="str">
        <f t="shared" si="21"/>
        <v>0</v>
      </c>
      <c r="I157" s="18" t="str">
        <f t="shared" si="25"/>
        <v>  -   </v>
      </c>
      <c r="J157" s="1"/>
      <c r="K157" s="1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28" t="s">
        <v>115</v>
      </c>
      <c r="C158" s="5"/>
      <c r="D158" s="5"/>
      <c r="E158" s="5"/>
      <c r="F158" s="5"/>
      <c r="G158" s="6"/>
      <c r="H158" s="20" t="str">
        <f t="shared" ref="H158:I158" si="26">SUM(H127:H157)</f>
        <v>0</v>
      </c>
      <c r="I158" s="18" t="str">
        <f t="shared" si="26"/>
        <v>  -   </v>
      </c>
      <c r="J158" s="1"/>
      <c r="K158" s="1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6"/>
      <c r="E159" s="16"/>
      <c r="F159" s="1"/>
      <c r="G159" s="23"/>
      <c r="H159" s="1"/>
      <c r="I159" s="16"/>
      <c r="J159" s="1"/>
      <c r="K159" s="1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2" t="s">
        <v>221</v>
      </c>
      <c r="C160" s="3"/>
      <c r="D160" s="3"/>
      <c r="E160" s="3"/>
      <c r="F160" s="3"/>
      <c r="G160" s="3"/>
      <c r="H160" s="3"/>
      <c r="I160" s="3"/>
      <c r="J160" s="1"/>
      <c r="K160" s="1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4" t="s">
        <v>222</v>
      </c>
      <c r="C161" s="5"/>
      <c r="D161" s="5"/>
      <c r="E161" s="5"/>
      <c r="F161" s="5"/>
      <c r="G161" s="6"/>
      <c r="H161" s="7">
        <v>50.0</v>
      </c>
      <c r="I161" s="8"/>
      <c r="J161" s="1"/>
      <c r="K161" s="9" t="s">
        <v>2</v>
      </c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6"/>
      <c r="E162" s="16"/>
      <c r="F162" s="1"/>
      <c r="G162" s="23"/>
      <c r="H162" s="1"/>
      <c r="I162" s="16"/>
      <c r="J162" s="1"/>
      <c r="K162" s="1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1" t="s">
        <v>3</v>
      </c>
      <c r="B163" s="12" t="s">
        <v>4</v>
      </c>
      <c r="C163" s="12" t="s">
        <v>5</v>
      </c>
      <c r="D163" s="13" t="s">
        <v>6</v>
      </c>
      <c r="E163" s="13" t="s">
        <v>7</v>
      </c>
      <c r="F163" s="27" t="s">
        <v>154</v>
      </c>
      <c r="G163" s="14" t="s">
        <v>9</v>
      </c>
      <c r="H163" s="27" t="s">
        <v>10</v>
      </c>
      <c r="I163" s="14" t="s">
        <v>11</v>
      </c>
      <c r="J163" s="1"/>
      <c r="K163" s="1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 t="s">
        <v>223</v>
      </c>
      <c r="B164" s="17" t="s">
        <v>13</v>
      </c>
      <c r="C164" s="17" t="s">
        <v>14</v>
      </c>
      <c r="D164" s="18">
        <v>10.0</v>
      </c>
      <c r="E164" s="18">
        <v>0.0</v>
      </c>
      <c r="F164" s="17"/>
      <c r="G164" s="19"/>
      <c r="H164" s="20" t="str">
        <f>I161</f>
        <v/>
      </c>
      <c r="I164" s="18" t="str">
        <f>H164*(F164+D164)</f>
        <v>  -   </v>
      </c>
      <c r="J164" s="1"/>
      <c r="K164" s="1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 t="s">
        <v>223</v>
      </c>
      <c r="B165" s="17" t="s">
        <v>224</v>
      </c>
      <c r="C165" s="17" t="s">
        <v>225</v>
      </c>
      <c r="D165" s="18">
        <v>0.0</v>
      </c>
      <c r="E165" s="18">
        <v>965.4499999999999</v>
      </c>
      <c r="F165" s="17"/>
      <c r="G165" s="19">
        <v>0.08333333333333333</v>
      </c>
      <c r="H165" s="17" t="str">
        <f t="shared" ref="H165:H172" si="27">ROUNDUP($H$164*G165,0)</f>
        <v>0</v>
      </c>
      <c r="I165" s="18" t="str">
        <f t="shared" ref="I165:I166" si="28">H165*(F165+E165)</f>
        <v>  -   </v>
      </c>
      <c r="J165" s="1"/>
      <c r="K165" s="1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 t="s">
        <v>223</v>
      </c>
      <c r="B166" s="17" t="s">
        <v>103</v>
      </c>
      <c r="C166" s="17" t="s">
        <v>104</v>
      </c>
      <c r="D166" s="18">
        <v>0.0</v>
      </c>
      <c r="E166" s="18">
        <v>84.0</v>
      </c>
      <c r="F166" s="17"/>
      <c r="G166" s="19">
        <v>0.2</v>
      </c>
      <c r="H166" s="17" t="str">
        <f t="shared" si="27"/>
        <v>0</v>
      </c>
      <c r="I166" s="18" t="str">
        <f t="shared" si="28"/>
        <v>  -   </v>
      </c>
      <c r="J166" s="1"/>
      <c r="K166" s="1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 t="s">
        <v>223</v>
      </c>
      <c r="B167" s="17" t="s">
        <v>105</v>
      </c>
      <c r="C167" s="17" t="s">
        <v>106</v>
      </c>
      <c r="D167" s="18">
        <v>22.27</v>
      </c>
      <c r="E167" s="18">
        <v>84.0</v>
      </c>
      <c r="F167" s="17"/>
      <c r="G167" s="19">
        <v>0.2</v>
      </c>
      <c r="H167" s="17" t="str">
        <f t="shared" si="27"/>
        <v>0</v>
      </c>
      <c r="I167" s="18" t="str">
        <f t="shared" ref="I167:I172" si="29">H167*(F167+D167)</f>
        <v>  -   </v>
      </c>
      <c r="J167" s="1"/>
      <c r="K167" s="1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 t="s">
        <v>223</v>
      </c>
      <c r="B168" s="17" t="s">
        <v>107</v>
      </c>
      <c r="C168" s="17" t="s">
        <v>108</v>
      </c>
      <c r="D168" s="18">
        <v>15.15</v>
      </c>
      <c r="E168" s="18">
        <v>15.15</v>
      </c>
      <c r="F168" s="17"/>
      <c r="G168" s="19">
        <v>0.03333333333333333</v>
      </c>
      <c r="H168" s="17" t="str">
        <f t="shared" si="27"/>
        <v>0</v>
      </c>
      <c r="I168" s="18" t="str">
        <f t="shared" si="29"/>
        <v>  -   </v>
      </c>
      <c r="J168" s="1"/>
      <c r="K168" s="1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 t="s">
        <v>223</v>
      </c>
      <c r="B169" s="17" t="s">
        <v>226</v>
      </c>
      <c r="C169" s="17" t="s">
        <v>227</v>
      </c>
      <c r="D169" s="18">
        <v>2070.0</v>
      </c>
      <c r="E169" s="18">
        <v>2070.0</v>
      </c>
      <c r="F169" s="17">
        <v>100.0</v>
      </c>
      <c r="G169" s="19">
        <v>0.08333333333333333</v>
      </c>
      <c r="H169" s="17" t="str">
        <f t="shared" si="27"/>
        <v>0</v>
      </c>
      <c r="I169" s="18" t="str">
        <f t="shared" si="29"/>
        <v>  -   </v>
      </c>
      <c r="J169" s="1"/>
      <c r="K169" s="1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 t="s">
        <v>223</v>
      </c>
      <c r="B170" s="17" t="s">
        <v>228</v>
      </c>
      <c r="C170" s="17" t="s">
        <v>229</v>
      </c>
      <c r="D170" s="18">
        <v>776.8</v>
      </c>
      <c r="E170" s="18">
        <v>776.8000000000001</v>
      </c>
      <c r="F170" s="17"/>
      <c r="G170" s="19">
        <v>0.08333333333333333</v>
      </c>
      <c r="H170" s="17" t="str">
        <f t="shared" si="27"/>
        <v>0</v>
      </c>
      <c r="I170" s="18" t="str">
        <f t="shared" si="29"/>
        <v>  -   </v>
      </c>
      <c r="J170" s="1"/>
      <c r="K170" s="1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 t="s">
        <v>223</v>
      </c>
      <c r="B171" s="17" t="s">
        <v>230</v>
      </c>
      <c r="C171" s="17" t="s">
        <v>231</v>
      </c>
      <c r="D171" s="18">
        <v>2070.0</v>
      </c>
      <c r="E171" s="18">
        <v>2070.0</v>
      </c>
      <c r="F171" s="17"/>
      <c r="G171" s="19">
        <v>0.08333333333333333</v>
      </c>
      <c r="H171" s="17" t="str">
        <f t="shared" si="27"/>
        <v>0</v>
      </c>
      <c r="I171" s="18" t="str">
        <f t="shared" si="29"/>
        <v>  -   </v>
      </c>
      <c r="J171" s="1"/>
      <c r="K171" s="1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21" t="s">
        <v>223</v>
      </c>
      <c r="B172" s="17" t="s">
        <v>232</v>
      </c>
      <c r="C172" s="17" t="s">
        <v>233</v>
      </c>
      <c r="D172" s="18">
        <v>115.0</v>
      </c>
      <c r="E172" s="18">
        <v>0.0</v>
      </c>
      <c r="F172" s="17"/>
      <c r="G172" s="19">
        <v>0.16666666666666666</v>
      </c>
      <c r="H172" s="17" t="str">
        <f t="shared" si="27"/>
        <v>0</v>
      </c>
      <c r="I172" s="18" t="str">
        <f t="shared" si="29"/>
        <v>  -   </v>
      </c>
      <c r="J172" s="1"/>
      <c r="K172" s="1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28" t="s">
        <v>115</v>
      </c>
      <c r="C173" s="5"/>
      <c r="D173" s="5"/>
      <c r="E173" s="5"/>
      <c r="F173" s="5"/>
      <c r="G173" s="6"/>
      <c r="H173" s="20" t="str">
        <f t="shared" ref="H173:I173" si="30">SUM(H164:H172)</f>
        <v>0</v>
      </c>
      <c r="I173" s="18" t="str">
        <f t="shared" si="30"/>
        <v>  -   </v>
      </c>
      <c r="J173" s="1"/>
      <c r="K173" s="1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2" t="s">
        <v>234</v>
      </c>
      <c r="C174" s="3"/>
      <c r="D174" s="3"/>
      <c r="E174" s="3"/>
      <c r="F174" s="3"/>
      <c r="G174" s="3"/>
      <c r="H174" s="3"/>
      <c r="I174" s="3"/>
      <c r="J174" s="1"/>
      <c r="K174" s="1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4" t="s">
        <v>235</v>
      </c>
      <c r="C175" s="5"/>
      <c r="D175" s="5"/>
      <c r="E175" s="5"/>
      <c r="F175" s="5"/>
      <c r="G175" s="6"/>
      <c r="H175" s="7">
        <v>200.0</v>
      </c>
      <c r="I175" s="8"/>
      <c r="J175" s="1"/>
      <c r="K175" s="9" t="s">
        <v>2</v>
      </c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6"/>
      <c r="E176" s="16"/>
      <c r="F176" s="1"/>
      <c r="G176" s="23"/>
      <c r="H176" s="1"/>
      <c r="I176" s="16"/>
      <c r="J176" s="1"/>
      <c r="K176" s="1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1" t="s">
        <v>3</v>
      </c>
      <c r="B177" s="12" t="s">
        <v>4</v>
      </c>
      <c r="C177" s="12" t="s">
        <v>5</v>
      </c>
      <c r="D177" s="13" t="s">
        <v>6</v>
      </c>
      <c r="E177" s="13" t="s">
        <v>7</v>
      </c>
      <c r="F177" s="27" t="s">
        <v>154</v>
      </c>
      <c r="G177" s="14" t="s">
        <v>9</v>
      </c>
      <c r="H177" s="27" t="s">
        <v>10</v>
      </c>
      <c r="I177" s="14" t="s">
        <v>11</v>
      </c>
      <c r="J177" s="1"/>
      <c r="K177" s="1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 t="s">
        <v>234</v>
      </c>
      <c r="B178" s="17" t="s">
        <v>13</v>
      </c>
      <c r="C178" s="17" t="s">
        <v>14</v>
      </c>
      <c r="D178" s="18">
        <v>10.0</v>
      </c>
      <c r="E178" s="18">
        <v>0.0</v>
      </c>
      <c r="F178" s="17"/>
      <c r="G178" s="19"/>
      <c r="H178" s="20" t="str">
        <f>I175</f>
        <v/>
      </c>
      <c r="I178" s="18" t="str">
        <f t="shared" ref="I178:I186" si="31">H178*(F178+D178)</f>
        <v>  -   </v>
      </c>
      <c r="J178" s="1"/>
      <c r="K178" s="1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 t="s">
        <v>234</v>
      </c>
      <c r="B179" s="17" t="s">
        <v>236</v>
      </c>
      <c r="C179" s="17" t="s">
        <v>237</v>
      </c>
      <c r="D179" s="18">
        <v>18.33</v>
      </c>
      <c r="E179" s="18">
        <v>0.0</v>
      </c>
      <c r="F179" s="17"/>
      <c r="G179" s="19">
        <v>0.005</v>
      </c>
      <c r="H179" s="17" t="str">
        <f t="shared" ref="H179:H213" si="32">ROUNDUP($H$178*G179,0)</f>
        <v>0</v>
      </c>
      <c r="I179" s="18" t="str">
        <f t="shared" si="31"/>
        <v>  -   </v>
      </c>
      <c r="J179" s="1"/>
      <c r="K179" s="1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 t="s">
        <v>234</v>
      </c>
      <c r="B180" s="17" t="s">
        <v>238</v>
      </c>
      <c r="C180" s="17" t="s">
        <v>239</v>
      </c>
      <c r="D180" s="18">
        <v>203.74</v>
      </c>
      <c r="E180" s="18">
        <v>203.74</v>
      </c>
      <c r="F180" s="17"/>
      <c r="G180" s="19">
        <v>0.0083</v>
      </c>
      <c r="H180" s="17" t="str">
        <f t="shared" si="32"/>
        <v>0</v>
      </c>
      <c r="I180" s="18" t="str">
        <f t="shared" si="31"/>
        <v>  -   </v>
      </c>
      <c r="J180" s="1"/>
      <c r="K180" s="1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 t="s">
        <v>234</v>
      </c>
      <c r="B181" s="17" t="s">
        <v>240</v>
      </c>
      <c r="C181" s="17" t="s">
        <v>241</v>
      </c>
      <c r="D181" s="18">
        <v>278.9</v>
      </c>
      <c r="E181" s="18">
        <v>278.9</v>
      </c>
      <c r="F181" s="17"/>
      <c r="G181" s="19">
        <v>0.0083</v>
      </c>
      <c r="H181" s="17" t="str">
        <f t="shared" si="32"/>
        <v>0</v>
      </c>
      <c r="I181" s="18" t="str">
        <f t="shared" si="31"/>
        <v>  -   </v>
      </c>
      <c r="J181" s="1"/>
      <c r="K181" s="1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 t="s">
        <v>234</v>
      </c>
      <c r="B182" s="17" t="s">
        <v>242</v>
      </c>
      <c r="C182" s="17" t="s">
        <v>243</v>
      </c>
      <c r="D182" s="18">
        <v>681.87</v>
      </c>
      <c r="E182" s="18">
        <v>681.87</v>
      </c>
      <c r="F182" s="17"/>
      <c r="G182" s="19">
        <v>0.0083</v>
      </c>
      <c r="H182" s="17" t="str">
        <f t="shared" si="32"/>
        <v>0</v>
      </c>
      <c r="I182" s="18" t="str">
        <f t="shared" si="31"/>
        <v>  -   </v>
      </c>
      <c r="J182" s="1"/>
      <c r="K182" s="1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 t="s">
        <v>234</v>
      </c>
      <c r="B183" s="17" t="s">
        <v>61</v>
      </c>
      <c r="C183" s="17" t="s">
        <v>62</v>
      </c>
      <c r="D183" s="18">
        <v>22.93</v>
      </c>
      <c r="E183" s="18">
        <v>0.0</v>
      </c>
      <c r="F183" s="17"/>
      <c r="G183" s="19">
        <v>0.0083</v>
      </c>
      <c r="H183" s="17" t="str">
        <f t="shared" si="32"/>
        <v>0</v>
      </c>
      <c r="I183" s="18" t="str">
        <f t="shared" si="31"/>
        <v>  -   </v>
      </c>
      <c r="J183" s="1"/>
      <c r="K183" s="1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 t="s">
        <v>234</v>
      </c>
      <c r="B184" s="17" t="s">
        <v>244</v>
      </c>
      <c r="C184" s="17" t="s">
        <v>245</v>
      </c>
      <c r="D184" s="18">
        <v>45.0</v>
      </c>
      <c r="E184" s="18">
        <v>0.0</v>
      </c>
      <c r="F184" s="17"/>
      <c r="G184" s="19">
        <v>0.0083</v>
      </c>
      <c r="H184" s="17" t="str">
        <f t="shared" si="32"/>
        <v>0</v>
      </c>
      <c r="I184" s="18" t="str">
        <f t="shared" si="31"/>
        <v>  -   </v>
      </c>
      <c r="J184" s="1"/>
      <c r="K184" s="1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 t="s">
        <v>234</v>
      </c>
      <c r="B185" s="17" t="s">
        <v>246</v>
      </c>
      <c r="C185" s="17" t="s">
        <v>247</v>
      </c>
      <c r="D185" s="18">
        <v>22.93</v>
      </c>
      <c r="E185" s="18">
        <v>0.0</v>
      </c>
      <c r="F185" s="17"/>
      <c r="G185" s="19">
        <v>0.0083</v>
      </c>
      <c r="H185" s="17" t="str">
        <f t="shared" si="32"/>
        <v>0</v>
      </c>
      <c r="I185" s="18" t="str">
        <f t="shared" si="31"/>
        <v>  -   </v>
      </c>
      <c r="J185" s="1"/>
      <c r="K185" s="1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 t="s">
        <v>234</v>
      </c>
      <c r="B186" s="17" t="s">
        <v>63</v>
      </c>
      <c r="C186" s="17" t="s">
        <v>64</v>
      </c>
      <c r="D186" s="18">
        <v>78.75</v>
      </c>
      <c r="E186" s="18">
        <v>78.75</v>
      </c>
      <c r="F186" s="17"/>
      <c r="G186" s="19">
        <v>0.0417</v>
      </c>
      <c r="H186" s="17" t="str">
        <f t="shared" si="32"/>
        <v>0</v>
      </c>
      <c r="I186" s="18" t="str">
        <f t="shared" si="31"/>
        <v>  -   </v>
      </c>
      <c r="J186" s="1"/>
      <c r="K186" s="1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 t="s">
        <v>234</v>
      </c>
      <c r="B187" s="17" t="s">
        <v>248</v>
      </c>
      <c r="C187" s="17" t="s">
        <v>249</v>
      </c>
      <c r="D187" s="18">
        <v>0.0</v>
      </c>
      <c r="E187" s="18">
        <v>577.44</v>
      </c>
      <c r="F187" s="17"/>
      <c r="G187" s="19">
        <v>0.0167</v>
      </c>
      <c r="H187" s="17" t="str">
        <f t="shared" si="32"/>
        <v>0</v>
      </c>
      <c r="I187" s="18" t="str">
        <f>H187*(F187+E187)</f>
        <v>  -   </v>
      </c>
      <c r="J187" s="1"/>
      <c r="K187" s="1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 t="s">
        <v>234</v>
      </c>
      <c r="B188" s="17" t="s">
        <v>250</v>
      </c>
      <c r="C188" s="17" t="s">
        <v>251</v>
      </c>
      <c r="D188" s="18">
        <v>19.14</v>
      </c>
      <c r="E188" s="18">
        <v>0.0</v>
      </c>
      <c r="F188" s="17"/>
      <c r="G188" s="19">
        <v>0.0167</v>
      </c>
      <c r="H188" s="17" t="str">
        <f t="shared" si="32"/>
        <v>0</v>
      </c>
      <c r="I188" s="18" t="str">
        <f t="shared" ref="I188:I190" si="33">H188*(F188+D188)</f>
        <v>  -   </v>
      </c>
      <c r="J188" s="1"/>
      <c r="K188" s="1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 t="s">
        <v>234</v>
      </c>
      <c r="B189" s="17" t="s">
        <v>252</v>
      </c>
      <c r="C189" s="17" t="s">
        <v>253</v>
      </c>
      <c r="D189" s="18">
        <v>689.66</v>
      </c>
      <c r="E189" s="18">
        <v>689.66</v>
      </c>
      <c r="F189" s="17"/>
      <c r="G189" s="19">
        <v>0.0083</v>
      </c>
      <c r="H189" s="17" t="str">
        <f t="shared" si="32"/>
        <v>0</v>
      </c>
      <c r="I189" s="18" t="str">
        <f t="shared" si="33"/>
        <v>  -   </v>
      </c>
      <c r="J189" s="1"/>
      <c r="K189" s="1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 t="s">
        <v>234</v>
      </c>
      <c r="B190" s="17" t="s">
        <v>254</v>
      </c>
      <c r="C190" s="17" t="s">
        <v>255</v>
      </c>
      <c r="D190" s="18">
        <v>311.04</v>
      </c>
      <c r="E190" s="18">
        <v>311.03999999999996</v>
      </c>
      <c r="F190" s="17"/>
      <c r="G190" s="19">
        <v>0.0083</v>
      </c>
      <c r="H190" s="17" t="str">
        <f t="shared" si="32"/>
        <v>0</v>
      </c>
      <c r="I190" s="18" t="str">
        <f t="shared" si="33"/>
        <v>  -   </v>
      </c>
      <c r="J190" s="1"/>
      <c r="K190" s="1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 t="s">
        <v>234</v>
      </c>
      <c r="B191" s="17" t="s">
        <v>256</v>
      </c>
      <c r="C191" s="17" t="s">
        <v>257</v>
      </c>
      <c r="D191" s="18">
        <v>0.0</v>
      </c>
      <c r="E191" s="18">
        <v>1138.6599999999999</v>
      </c>
      <c r="F191" s="17"/>
      <c r="G191" s="19">
        <v>0.0083</v>
      </c>
      <c r="H191" s="17" t="str">
        <f t="shared" si="32"/>
        <v>0</v>
      </c>
      <c r="I191" s="18" t="str">
        <f>H191*(F191+E191)</f>
        <v>  -   </v>
      </c>
      <c r="J191" s="1"/>
      <c r="K191" s="1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 t="s">
        <v>234</v>
      </c>
      <c r="B192" s="17" t="s">
        <v>258</v>
      </c>
      <c r="C192" s="17" t="s">
        <v>259</v>
      </c>
      <c r="D192" s="18">
        <v>203.74</v>
      </c>
      <c r="E192" s="18">
        <v>0.0</v>
      </c>
      <c r="F192" s="17"/>
      <c r="G192" s="19">
        <v>0.0167</v>
      </c>
      <c r="H192" s="17" t="str">
        <f t="shared" si="32"/>
        <v>0</v>
      </c>
      <c r="I192" s="18" t="str">
        <f>H192*(F192+D192)</f>
        <v>  -   </v>
      </c>
      <c r="J192" s="1"/>
      <c r="K192" s="1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 t="s">
        <v>234</v>
      </c>
      <c r="B193" s="17" t="s">
        <v>260</v>
      </c>
      <c r="C193" s="17" t="s">
        <v>261</v>
      </c>
      <c r="D193" s="18">
        <v>0.0</v>
      </c>
      <c r="E193" s="18">
        <v>203.73000000000002</v>
      </c>
      <c r="F193" s="17"/>
      <c r="G193" s="19">
        <v>0.0083</v>
      </c>
      <c r="H193" s="17" t="str">
        <f t="shared" si="32"/>
        <v>0</v>
      </c>
      <c r="I193" s="18" t="str">
        <f>H193*(F193+E193)</f>
        <v>  -   </v>
      </c>
      <c r="J193" s="1"/>
      <c r="K193" s="1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 t="s">
        <v>234</v>
      </c>
      <c r="B194" s="17" t="s">
        <v>262</v>
      </c>
      <c r="C194" s="17" t="s">
        <v>263</v>
      </c>
      <c r="D194" s="18">
        <v>22.93</v>
      </c>
      <c r="E194" s="18">
        <v>0.0</v>
      </c>
      <c r="F194" s="17"/>
      <c r="G194" s="19">
        <v>0.0083</v>
      </c>
      <c r="H194" s="17" t="str">
        <f t="shared" si="32"/>
        <v>0</v>
      </c>
      <c r="I194" s="18" t="str">
        <f t="shared" ref="I194:I198" si="34">H194*(F194+D194)</f>
        <v>  -   </v>
      </c>
      <c r="J194" s="1"/>
      <c r="K194" s="1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 t="s">
        <v>234</v>
      </c>
      <c r="B195" s="17" t="s">
        <v>264</v>
      </c>
      <c r="C195" s="17" t="s">
        <v>265</v>
      </c>
      <c r="D195" s="18">
        <v>143.99</v>
      </c>
      <c r="E195" s="18">
        <v>143.99</v>
      </c>
      <c r="F195" s="17"/>
      <c r="G195" s="19">
        <v>0.0083</v>
      </c>
      <c r="H195" s="17" t="str">
        <f t="shared" si="32"/>
        <v>0</v>
      </c>
      <c r="I195" s="18" t="str">
        <f t="shared" si="34"/>
        <v>  -   </v>
      </c>
      <c r="J195" s="1"/>
      <c r="K195" s="1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 t="s">
        <v>234</v>
      </c>
      <c r="B196" s="17" t="s">
        <v>266</v>
      </c>
      <c r="C196" s="17" t="s">
        <v>267</v>
      </c>
      <c r="D196" s="18">
        <v>95.42</v>
      </c>
      <c r="E196" s="18">
        <v>0.0</v>
      </c>
      <c r="F196" s="17"/>
      <c r="G196" s="19">
        <v>0.0167</v>
      </c>
      <c r="H196" s="17" t="str">
        <f t="shared" si="32"/>
        <v>0</v>
      </c>
      <c r="I196" s="18" t="str">
        <f t="shared" si="34"/>
        <v>  -   </v>
      </c>
      <c r="J196" s="1"/>
      <c r="K196" s="1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 t="s">
        <v>234</v>
      </c>
      <c r="B197" s="17" t="s">
        <v>268</v>
      </c>
      <c r="C197" s="17" t="s">
        <v>269</v>
      </c>
      <c r="D197" s="18">
        <v>278.9</v>
      </c>
      <c r="E197" s="18">
        <v>0.0</v>
      </c>
      <c r="F197" s="17"/>
      <c r="G197" s="19">
        <v>0.0083</v>
      </c>
      <c r="H197" s="17" t="str">
        <f t="shared" si="32"/>
        <v>0</v>
      </c>
      <c r="I197" s="18" t="str">
        <f t="shared" si="34"/>
        <v>  -   </v>
      </c>
      <c r="J197" s="1"/>
      <c r="K197" s="1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 t="s">
        <v>234</v>
      </c>
      <c r="B198" s="17" t="s">
        <v>270</v>
      </c>
      <c r="C198" s="17" t="s">
        <v>271</v>
      </c>
      <c r="D198" s="18">
        <v>282.08</v>
      </c>
      <c r="E198" s="18">
        <v>282.09000000000003</v>
      </c>
      <c r="F198" s="17"/>
      <c r="G198" s="19">
        <v>0.0083</v>
      </c>
      <c r="H198" s="17" t="str">
        <f t="shared" si="32"/>
        <v>0</v>
      </c>
      <c r="I198" s="18" t="str">
        <f t="shared" si="34"/>
        <v>  -   </v>
      </c>
      <c r="J198" s="1"/>
      <c r="K198" s="1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 t="s">
        <v>234</v>
      </c>
      <c r="B199" s="17" t="s">
        <v>272</v>
      </c>
      <c r="C199" s="17" t="s">
        <v>273</v>
      </c>
      <c r="D199" s="18">
        <v>0.0</v>
      </c>
      <c r="E199" s="18">
        <v>774.35</v>
      </c>
      <c r="F199" s="17"/>
      <c r="G199" s="19">
        <v>0.0083</v>
      </c>
      <c r="H199" s="17" t="str">
        <f t="shared" si="32"/>
        <v>0</v>
      </c>
      <c r="I199" s="18" t="str">
        <f t="shared" ref="I199:I200" si="35">H199*(F199+E199)</f>
        <v>  -   </v>
      </c>
      <c r="J199" s="1"/>
      <c r="K199" s="1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 t="s">
        <v>234</v>
      </c>
      <c r="B200" s="17" t="s">
        <v>274</v>
      </c>
      <c r="C200" s="17" t="s">
        <v>275</v>
      </c>
      <c r="D200" s="18">
        <v>0.0</v>
      </c>
      <c r="E200" s="18">
        <v>650.66</v>
      </c>
      <c r="F200" s="17"/>
      <c r="G200" s="19">
        <v>0.0083</v>
      </c>
      <c r="H200" s="17" t="str">
        <f t="shared" si="32"/>
        <v>0</v>
      </c>
      <c r="I200" s="18" t="str">
        <f t="shared" si="35"/>
        <v>  -   </v>
      </c>
      <c r="J200" s="1"/>
      <c r="K200" s="1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 t="s">
        <v>234</v>
      </c>
      <c r="B201" s="17" t="s">
        <v>276</v>
      </c>
      <c r="C201" s="17" t="s">
        <v>277</v>
      </c>
      <c r="D201" s="18">
        <v>415.57</v>
      </c>
      <c r="E201" s="18">
        <v>415.58000000000004</v>
      </c>
      <c r="F201" s="17"/>
      <c r="G201" s="19">
        <v>0.0033</v>
      </c>
      <c r="H201" s="17" t="str">
        <f t="shared" si="32"/>
        <v>0</v>
      </c>
      <c r="I201" s="18" t="str">
        <f t="shared" ref="I201:I202" si="36">H201*(F201+D201)</f>
        <v>  -   </v>
      </c>
      <c r="J201" s="1"/>
      <c r="K201" s="1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 t="s">
        <v>234</v>
      </c>
      <c r="B202" s="17" t="s">
        <v>73</v>
      </c>
      <c r="C202" s="17" t="s">
        <v>74</v>
      </c>
      <c r="D202" s="18">
        <v>587.51</v>
      </c>
      <c r="E202" s="18">
        <v>587.52</v>
      </c>
      <c r="F202" s="17"/>
      <c r="G202" s="19">
        <v>0.0042</v>
      </c>
      <c r="H202" s="17" t="str">
        <f t="shared" si="32"/>
        <v>0</v>
      </c>
      <c r="I202" s="18" t="str">
        <f t="shared" si="36"/>
        <v>  -   </v>
      </c>
      <c r="J202" s="1"/>
      <c r="K202" s="1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 t="s">
        <v>234</v>
      </c>
      <c r="B203" s="17" t="s">
        <v>278</v>
      </c>
      <c r="C203" s="17" t="s">
        <v>279</v>
      </c>
      <c r="D203" s="18">
        <v>0.0</v>
      </c>
      <c r="E203" s="18">
        <v>774.35</v>
      </c>
      <c r="F203" s="17"/>
      <c r="G203" s="19">
        <v>0.0033</v>
      </c>
      <c r="H203" s="17" t="str">
        <f t="shared" si="32"/>
        <v>0</v>
      </c>
      <c r="I203" s="18" t="str">
        <f t="shared" ref="I203:I206" si="37">H203*(F203+E203)</f>
        <v>  -   </v>
      </c>
      <c r="J203" s="1"/>
      <c r="K203" s="1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 t="s">
        <v>234</v>
      </c>
      <c r="B204" s="17" t="s">
        <v>280</v>
      </c>
      <c r="C204" s="17" t="s">
        <v>281</v>
      </c>
      <c r="D204" s="18">
        <v>0.0</v>
      </c>
      <c r="E204" s="18">
        <v>619.17</v>
      </c>
      <c r="F204" s="17"/>
      <c r="G204" s="19">
        <v>0.0083</v>
      </c>
      <c r="H204" s="17" t="str">
        <f t="shared" si="32"/>
        <v>0</v>
      </c>
      <c r="I204" s="18" t="str">
        <f t="shared" si="37"/>
        <v>  -   </v>
      </c>
      <c r="J204" s="1"/>
      <c r="K204" s="1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 t="s">
        <v>234</v>
      </c>
      <c r="B205" s="17" t="s">
        <v>282</v>
      </c>
      <c r="C205" s="17" t="s">
        <v>283</v>
      </c>
      <c r="D205" s="18">
        <v>0.0</v>
      </c>
      <c r="E205" s="18">
        <v>587.51</v>
      </c>
      <c r="F205" s="17"/>
      <c r="G205" s="19">
        <v>0.0083</v>
      </c>
      <c r="H205" s="17" t="str">
        <f t="shared" si="32"/>
        <v>0</v>
      </c>
      <c r="I205" s="18" t="str">
        <f t="shared" si="37"/>
        <v>  -   </v>
      </c>
      <c r="J205" s="1"/>
      <c r="K205" s="1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 t="s">
        <v>234</v>
      </c>
      <c r="B206" s="17" t="s">
        <v>284</v>
      </c>
      <c r="C206" s="17" t="s">
        <v>285</v>
      </c>
      <c r="D206" s="18">
        <v>0.0</v>
      </c>
      <c r="E206" s="18">
        <v>730.4200000000001</v>
      </c>
      <c r="F206" s="17"/>
      <c r="G206" s="19">
        <v>0.0083</v>
      </c>
      <c r="H206" s="17" t="str">
        <f t="shared" si="32"/>
        <v>0</v>
      </c>
      <c r="I206" s="18" t="str">
        <f t="shared" si="37"/>
        <v>  -   </v>
      </c>
      <c r="J206" s="1"/>
      <c r="K206" s="1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 t="s">
        <v>234</v>
      </c>
      <c r="B207" s="17" t="s">
        <v>286</v>
      </c>
      <c r="C207" s="17" t="s">
        <v>287</v>
      </c>
      <c r="D207" s="18">
        <v>116.42</v>
      </c>
      <c r="E207" s="18">
        <v>0.0</v>
      </c>
      <c r="F207" s="17"/>
      <c r="G207" s="19">
        <v>0.0083</v>
      </c>
      <c r="H207" s="17" t="str">
        <f t="shared" si="32"/>
        <v>0</v>
      </c>
      <c r="I207" s="18" t="str">
        <f t="shared" ref="I207:I210" si="38">H207*(F207+D207)</f>
        <v>  -   </v>
      </c>
      <c r="J207" s="1"/>
      <c r="K207" s="1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 t="s">
        <v>234</v>
      </c>
      <c r="B208" s="17" t="s">
        <v>288</v>
      </c>
      <c r="C208" s="17" t="s">
        <v>289</v>
      </c>
      <c r="D208" s="18">
        <v>449.44</v>
      </c>
      <c r="E208" s="18">
        <v>449.44</v>
      </c>
      <c r="F208" s="17"/>
      <c r="G208" s="19">
        <v>0.025</v>
      </c>
      <c r="H208" s="17" t="str">
        <f t="shared" si="32"/>
        <v>0</v>
      </c>
      <c r="I208" s="18" t="str">
        <f t="shared" si="38"/>
        <v>  -   </v>
      </c>
      <c r="J208" s="1"/>
      <c r="K208" s="1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 t="s">
        <v>234</v>
      </c>
      <c r="B209" s="17" t="s">
        <v>77</v>
      </c>
      <c r="C209" s="17" t="s">
        <v>78</v>
      </c>
      <c r="D209" s="18">
        <v>82.28</v>
      </c>
      <c r="E209" s="18">
        <v>0.0</v>
      </c>
      <c r="F209" s="17"/>
      <c r="G209" s="19">
        <v>0.0108</v>
      </c>
      <c r="H209" s="17" t="str">
        <f t="shared" si="32"/>
        <v>0</v>
      </c>
      <c r="I209" s="18" t="str">
        <f t="shared" si="38"/>
        <v>  -   </v>
      </c>
      <c r="J209" s="1"/>
      <c r="K209" s="1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 t="s">
        <v>234</v>
      </c>
      <c r="B210" s="17" t="s">
        <v>290</v>
      </c>
      <c r="C210" s="17" t="s">
        <v>291</v>
      </c>
      <c r="D210" s="18">
        <v>436.44</v>
      </c>
      <c r="E210" s="18">
        <v>436.44</v>
      </c>
      <c r="F210" s="17"/>
      <c r="G210" s="19">
        <v>0.5</v>
      </c>
      <c r="H210" s="17" t="str">
        <f t="shared" si="32"/>
        <v>0</v>
      </c>
      <c r="I210" s="18" t="str">
        <f t="shared" si="38"/>
        <v>  -   </v>
      </c>
      <c r="J210" s="1"/>
      <c r="K210" s="1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 t="s">
        <v>234</v>
      </c>
      <c r="B211" s="17" t="s">
        <v>103</v>
      </c>
      <c r="C211" s="17" t="s">
        <v>104</v>
      </c>
      <c r="D211" s="18">
        <v>0.0</v>
      </c>
      <c r="E211" s="18">
        <v>84.0</v>
      </c>
      <c r="F211" s="17"/>
      <c r="G211" s="19">
        <v>0.0033</v>
      </c>
      <c r="H211" s="17" t="str">
        <f t="shared" si="32"/>
        <v>0</v>
      </c>
      <c r="I211" s="18" t="str">
        <f>H211*(F211+E211)</f>
        <v>  -   </v>
      </c>
      <c r="J211" s="1"/>
      <c r="K211" s="1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 t="s">
        <v>234</v>
      </c>
      <c r="B212" s="17" t="s">
        <v>105</v>
      </c>
      <c r="C212" s="17" t="s">
        <v>106</v>
      </c>
      <c r="D212" s="18">
        <v>22.27</v>
      </c>
      <c r="E212" s="18">
        <v>84.0</v>
      </c>
      <c r="F212" s="17"/>
      <c r="G212" s="19">
        <v>0.88</v>
      </c>
      <c r="H212" s="17" t="str">
        <f t="shared" si="32"/>
        <v>0</v>
      </c>
      <c r="I212" s="18" t="str">
        <f t="shared" ref="I212:I213" si="39">H212*(F212+D212)</f>
        <v>  -   </v>
      </c>
      <c r="J212" s="1"/>
      <c r="K212" s="1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21" t="s">
        <v>234</v>
      </c>
      <c r="B213" s="17" t="s">
        <v>107</v>
      </c>
      <c r="C213" s="17" t="s">
        <v>108</v>
      </c>
      <c r="D213" s="18">
        <v>15.15</v>
      </c>
      <c r="E213" s="18">
        <v>15.15</v>
      </c>
      <c r="F213" s="17"/>
      <c r="G213" s="19">
        <v>0.025</v>
      </c>
      <c r="H213" s="17" t="str">
        <f t="shared" si="32"/>
        <v>0</v>
      </c>
      <c r="I213" s="18" t="str">
        <f t="shared" si="39"/>
        <v>  -   </v>
      </c>
      <c r="J213" s="1"/>
      <c r="K213" s="1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28" t="s">
        <v>115</v>
      </c>
      <c r="C214" s="5"/>
      <c r="D214" s="5"/>
      <c r="E214" s="5"/>
      <c r="F214" s="5"/>
      <c r="G214" s="6"/>
      <c r="H214" s="20" t="str">
        <f t="shared" ref="H214:I214" si="40">SUM(H178:H213)</f>
        <v>0</v>
      </c>
      <c r="I214" s="18" t="str">
        <f t="shared" si="40"/>
        <v>  -   </v>
      </c>
      <c r="J214" s="1"/>
      <c r="K214" s="1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2" t="s">
        <v>292</v>
      </c>
      <c r="C215" s="3"/>
      <c r="D215" s="3"/>
      <c r="E215" s="3"/>
      <c r="F215" s="3"/>
      <c r="G215" s="3"/>
      <c r="H215" s="3"/>
      <c r="I215" s="3"/>
      <c r="J215" s="1"/>
      <c r="K215" s="1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4" t="s">
        <v>293</v>
      </c>
      <c r="C216" s="5"/>
      <c r="D216" s="5"/>
      <c r="E216" s="5"/>
      <c r="F216" s="5"/>
      <c r="G216" s="6"/>
      <c r="H216" s="7">
        <v>100.0</v>
      </c>
      <c r="I216" s="8"/>
      <c r="J216" s="1"/>
      <c r="K216" s="9" t="s">
        <v>2</v>
      </c>
      <c r="L216" s="1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6"/>
      <c r="E217" s="16"/>
      <c r="F217" s="1"/>
      <c r="G217" s="23"/>
      <c r="H217" s="1"/>
      <c r="I217" s="16"/>
      <c r="J217" s="1"/>
      <c r="K217" s="1"/>
      <c r="L217" s="1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1" t="s">
        <v>3</v>
      </c>
      <c r="B218" s="12" t="s">
        <v>4</v>
      </c>
      <c r="C218" s="12" t="s">
        <v>5</v>
      </c>
      <c r="D218" s="13" t="s">
        <v>6</v>
      </c>
      <c r="E218" s="13" t="s">
        <v>7</v>
      </c>
      <c r="F218" s="27" t="s">
        <v>154</v>
      </c>
      <c r="G218" s="14" t="s">
        <v>9</v>
      </c>
      <c r="H218" s="27" t="s">
        <v>10</v>
      </c>
      <c r="I218" s="14" t="s">
        <v>11</v>
      </c>
      <c r="J218" s="1"/>
      <c r="K218" s="1"/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 t="s">
        <v>294</v>
      </c>
      <c r="B219" s="17" t="s">
        <v>13</v>
      </c>
      <c r="C219" s="17" t="s">
        <v>14</v>
      </c>
      <c r="D219" s="18">
        <v>10.0</v>
      </c>
      <c r="E219" s="18">
        <v>0.0</v>
      </c>
      <c r="F219" s="17"/>
      <c r="G219" s="19"/>
      <c r="H219" s="20" t="str">
        <f>I216</f>
        <v/>
      </c>
      <c r="I219" s="18" t="str">
        <f t="shared" ref="I219:I227" si="41">H219*(F219+D219)</f>
        <v>  -   </v>
      </c>
      <c r="J219" s="1"/>
      <c r="K219" s="1"/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 t="s">
        <v>294</v>
      </c>
      <c r="B220" s="17" t="s">
        <v>15</v>
      </c>
      <c r="C220" s="17" t="s">
        <v>16</v>
      </c>
      <c r="D220" s="18">
        <v>31.1</v>
      </c>
      <c r="E220" s="18">
        <v>31.1</v>
      </c>
      <c r="F220" s="17">
        <v>143.9</v>
      </c>
      <c r="G220" s="19">
        <v>0.0042</v>
      </c>
      <c r="H220" s="17" t="str">
        <f t="shared" ref="H220:H240" si="42">ROUNDUP($H$219*G220,0)</f>
        <v>0</v>
      </c>
      <c r="I220" s="18" t="str">
        <f t="shared" si="41"/>
        <v>  -   </v>
      </c>
      <c r="J220" s="1"/>
      <c r="K220" s="1"/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 t="s">
        <v>294</v>
      </c>
      <c r="B221" s="17" t="s">
        <v>17</v>
      </c>
      <c r="C221" s="17" t="s">
        <v>18</v>
      </c>
      <c r="D221" s="18">
        <v>68.62</v>
      </c>
      <c r="E221" s="18">
        <v>68.62</v>
      </c>
      <c r="F221" s="17"/>
      <c r="G221" s="19">
        <v>0.0042</v>
      </c>
      <c r="H221" s="17" t="str">
        <f t="shared" si="42"/>
        <v>0</v>
      </c>
      <c r="I221" s="18" t="str">
        <f t="shared" si="41"/>
        <v>  -   </v>
      </c>
      <c r="J221" s="1"/>
      <c r="K221" s="1"/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 t="s">
        <v>294</v>
      </c>
      <c r="B222" s="17" t="s">
        <v>19</v>
      </c>
      <c r="C222" s="17" t="s">
        <v>20</v>
      </c>
      <c r="D222" s="18">
        <v>68.62</v>
      </c>
      <c r="E222" s="18">
        <v>68.62</v>
      </c>
      <c r="F222" s="17">
        <v>164.6</v>
      </c>
      <c r="G222" s="19">
        <v>0.0042</v>
      </c>
      <c r="H222" s="17" t="str">
        <f t="shared" si="42"/>
        <v>0</v>
      </c>
      <c r="I222" s="18" t="str">
        <f t="shared" si="41"/>
        <v>  -   </v>
      </c>
      <c r="J222" s="1"/>
      <c r="K222" s="1"/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 t="s">
        <v>294</v>
      </c>
      <c r="B223" s="17" t="s">
        <v>21</v>
      </c>
      <c r="C223" s="17" t="s">
        <v>22</v>
      </c>
      <c r="D223" s="18">
        <v>199.21</v>
      </c>
      <c r="E223" s="18">
        <v>199.20999999999998</v>
      </c>
      <c r="F223" s="17"/>
      <c r="G223" s="19">
        <v>0.0069</v>
      </c>
      <c r="H223" s="17" t="str">
        <f t="shared" si="42"/>
        <v>0</v>
      </c>
      <c r="I223" s="18" t="str">
        <f t="shared" si="41"/>
        <v>  -   </v>
      </c>
      <c r="J223" s="1"/>
      <c r="K223" s="1"/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 t="s">
        <v>294</v>
      </c>
      <c r="B224" s="17" t="s">
        <v>23</v>
      </c>
      <c r="C224" s="17" t="s">
        <v>24</v>
      </c>
      <c r="D224" s="18">
        <v>24.2</v>
      </c>
      <c r="E224" s="18">
        <v>24.2</v>
      </c>
      <c r="F224" s="17"/>
      <c r="G224" s="19">
        <v>0.5556</v>
      </c>
      <c r="H224" s="17" t="str">
        <f t="shared" si="42"/>
        <v>0</v>
      </c>
      <c r="I224" s="18" t="str">
        <f t="shared" si="41"/>
        <v>  -   </v>
      </c>
      <c r="J224" s="1"/>
      <c r="K224" s="1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 t="s">
        <v>294</v>
      </c>
      <c r="B225" s="17" t="s">
        <v>25</v>
      </c>
      <c r="C225" s="17" t="s">
        <v>26</v>
      </c>
      <c r="D225" s="18">
        <v>12.34</v>
      </c>
      <c r="E225" s="18">
        <v>0.0</v>
      </c>
      <c r="F225" s="17"/>
      <c r="G225" s="19">
        <v>0.2778</v>
      </c>
      <c r="H225" s="17" t="str">
        <f t="shared" si="42"/>
        <v>0</v>
      </c>
      <c r="I225" s="18" t="str">
        <f t="shared" si="41"/>
        <v>  -   </v>
      </c>
      <c r="J225" s="1"/>
      <c r="K225" s="1"/>
      <c r="L225" s="1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 t="s">
        <v>294</v>
      </c>
      <c r="B226" s="17" t="s">
        <v>37</v>
      </c>
      <c r="C226" s="17" t="s">
        <v>38</v>
      </c>
      <c r="D226" s="18">
        <v>24.24</v>
      </c>
      <c r="E226" s="18">
        <v>0.0</v>
      </c>
      <c r="F226" s="17"/>
      <c r="G226" s="19">
        <v>0.5556</v>
      </c>
      <c r="H226" s="17" t="str">
        <f t="shared" si="42"/>
        <v>0</v>
      </c>
      <c r="I226" s="18" t="str">
        <f t="shared" si="41"/>
        <v>  -   </v>
      </c>
      <c r="J226" s="1"/>
      <c r="K226" s="1"/>
      <c r="L226" s="1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 t="s">
        <v>294</v>
      </c>
      <c r="B227" s="17" t="s">
        <v>57</v>
      </c>
      <c r="C227" s="17" t="s">
        <v>58</v>
      </c>
      <c r="D227" s="18">
        <v>3.37</v>
      </c>
      <c r="E227" s="18">
        <v>3.37</v>
      </c>
      <c r="F227" s="17"/>
      <c r="G227" s="19">
        <v>0.2778</v>
      </c>
      <c r="H227" s="17" t="str">
        <f t="shared" si="42"/>
        <v>0</v>
      </c>
      <c r="I227" s="18" t="str">
        <f t="shared" si="41"/>
        <v>  -   </v>
      </c>
      <c r="J227" s="1"/>
      <c r="K227" s="1"/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 t="s">
        <v>294</v>
      </c>
      <c r="B228" s="17" t="s">
        <v>295</v>
      </c>
      <c r="C228" s="17" t="s">
        <v>296</v>
      </c>
      <c r="D228" s="18">
        <v>0.0</v>
      </c>
      <c r="E228" s="18">
        <v>1145.16</v>
      </c>
      <c r="F228" s="17"/>
      <c r="G228" s="19">
        <v>0.0139</v>
      </c>
      <c r="H228" s="17" t="str">
        <f t="shared" si="42"/>
        <v>0</v>
      </c>
      <c r="I228" s="18" t="str">
        <f>H228*(F228+E228)</f>
        <v>  -   </v>
      </c>
      <c r="J228" s="1"/>
      <c r="K228" s="1"/>
      <c r="L228" s="1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 t="s">
        <v>294</v>
      </c>
      <c r="B229" s="17" t="s">
        <v>189</v>
      </c>
      <c r="C229" s="17" t="s">
        <v>190</v>
      </c>
      <c r="D229" s="18">
        <v>75.6</v>
      </c>
      <c r="E229" s="18">
        <v>96.11</v>
      </c>
      <c r="F229" s="17"/>
      <c r="G229" s="19">
        <v>0.0028</v>
      </c>
      <c r="H229" s="17" t="str">
        <f t="shared" si="42"/>
        <v>0</v>
      </c>
      <c r="I229" s="18" t="str">
        <f t="shared" ref="I229:I231" si="43">H229*(F229+D229)</f>
        <v>  -   </v>
      </c>
      <c r="J229" s="1"/>
      <c r="K229" s="1"/>
      <c r="L229" s="1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 t="s">
        <v>294</v>
      </c>
      <c r="B230" s="17" t="s">
        <v>191</v>
      </c>
      <c r="C230" s="17" t="s">
        <v>192</v>
      </c>
      <c r="D230" s="18">
        <v>116.0</v>
      </c>
      <c r="E230" s="18">
        <v>0.0</v>
      </c>
      <c r="F230" s="17">
        <v>601.21</v>
      </c>
      <c r="G230" s="19">
        <v>0.0028</v>
      </c>
      <c r="H230" s="17" t="str">
        <f t="shared" si="42"/>
        <v>0</v>
      </c>
      <c r="I230" s="18" t="str">
        <f t="shared" si="43"/>
        <v>  -   </v>
      </c>
      <c r="J230" s="1"/>
      <c r="K230" s="1"/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 t="s">
        <v>294</v>
      </c>
      <c r="B231" s="17" t="s">
        <v>297</v>
      </c>
      <c r="C231" s="17" t="s">
        <v>298</v>
      </c>
      <c r="D231" s="18">
        <v>259.2</v>
      </c>
      <c r="E231" s="18">
        <v>0.0</v>
      </c>
      <c r="F231" s="17">
        <v>393.8</v>
      </c>
      <c r="G231" s="19">
        <v>0.0139</v>
      </c>
      <c r="H231" s="17" t="str">
        <f t="shared" si="42"/>
        <v>0</v>
      </c>
      <c r="I231" s="18" t="str">
        <f t="shared" si="43"/>
        <v>  -   </v>
      </c>
      <c r="J231" s="1"/>
      <c r="K231" s="1"/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 t="s">
        <v>294</v>
      </c>
      <c r="B232" s="17" t="s">
        <v>207</v>
      </c>
      <c r="C232" s="17" t="s">
        <v>208</v>
      </c>
      <c r="D232" s="18">
        <v>0.0</v>
      </c>
      <c r="E232" s="18">
        <v>743.0</v>
      </c>
      <c r="F232" s="17">
        <v>730.6</v>
      </c>
      <c r="G232" s="19">
        <v>0.0139</v>
      </c>
      <c r="H232" s="17" t="str">
        <f t="shared" si="42"/>
        <v>0</v>
      </c>
      <c r="I232" s="18" t="str">
        <f t="shared" ref="I232:I234" si="44">H232*(F232+E232)</f>
        <v>  -   </v>
      </c>
      <c r="J232" s="1"/>
      <c r="K232" s="1"/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 t="s">
        <v>294</v>
      </c>
      <c r="B233" s="17" t="s">
        <v>217</v>
      </c>
      <c r="C233" s="17" t="s">
        <v>218</v>
      </c>
      <c r="D233" s="18">
        <v>0.0</v>
      </c>
      <c r="E233" s="18">
        <v>619.17</v>
      </c>
      <c r="F233" s="17"/>
      <c r="G233" s="19">
        <v>0.0069</v>
      </c>
      <c r="H233" s="17" t="str">
        <f t="shared" si="42"/>
        <v>0</v>
      </c>
      <c r="I233" s="18" t="str">
        <f t="shared" si="44"/>
        <v>  -   </v>
      </c>
      <c r="J233" s="1"/>
      <c r="K233" s="1"/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 t="s">
        <v>294</v>
      </c>
      <c r="B234" s="17" t="s">
        <v>299</v>
      </c>
      <c r="C234" s="17" t="s">
        <v>300</v>
      </c>
      <c r="D234" s="18">
        <v>0.0</v>
      </c>
      <c r="E234" s="18">
        <v>650.66</v>
      </c>
      <c r="F234" s="17"/>
      <c r="G234" s="19">
        <v>0.0139</v>
      </c>
      <c r="H234" s="17" t="str">
        <f t="shared" si="42"/>
        <v>0</v>
      </c>
      <c r="I234" s="18" t="str">
        <f t="shared" si="44"/>
        <v>  -   </v>
      </c>
      <c r="J234" s="1"/>
      <c r="K234" s="1"/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 t="s">
        <v>294</v>
      </c>
      <c r="B235" s="17" t="s">
        <v>77</v>
      </c>
      <c r="C235" s="17" t="s">
        <v>78</v>
      </c>
      <c r="D235" s="18">
        <v>82.28</v>
      </c>
      <c r="E235" s="18">
        <v>0.0</v>
      </c>
      <c r="F235" s="17"/>
      <c r="G235" s="19">
        <v>0.0181</v>
      </c>
      <c r="H235" s="17" t="str">
        <f t="shared" si="42"/>
        <v>0</v>
      </c>
      <c r="I235" s="18" t="str">
        <f>H235*(F235+D235)</f>
        <v>  -   </v>
      </c>
      <c r="J235" s="1"/>
      <c r="K235" s="1"/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 t="s">
        <v>294</v>
      </c>
      <c r="B236" s="17" t="s">
        <v>301</v>
      </c>
      <c r="C236" s="17" t="s">
        <v>302</v>
      </c>
      <c r="D236" s="18">
        <v>0.0</v>
      </c>
      <c r="E236" s="18">
        <v>619.16</v>
      </c>
      <c r="F236" s="17"/>
      <c r="G236" s="19">
        <v>0.0139</v>
      </c>
      <c r="H236" s="17" t="str">
        <f t="shared" si="42"/>
        <v>0</v>
      </c>
      <c r="I236" s="18" t="str">
        <f t="shared" ref="I236:I237" si="45">H236*(F236+E236)</f>
        <v>  -   </v>
      </c>
      <c r="J236" s="1"/>
      <c r="K236" s="1"/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 t="s">
        <v>294</v>
      </c>
      <c r="B237" s="17" t="s">
        <v>103</v>
      </c>
      <c r="C237" s="17" t="s">
        <v>104</v>
      </c>
      <c r="D237" s="18">
        <v>0.0</v>
      </c>
      <c r="E237" s="18">
        <v>84.0</v>
      </c>
      <c r="F237" s="17"/>
      <c r="G237" s="19">
        <v>0.0056</v>
      </c>
      <c r="H237" s="17" t="str">
        <f t="shared" si="42"/>
        <v>0</v>
      </c>
      <c r="I237" s="18" t="str">
        <f t="shared" si="45"/>
        <v>  -   </v>
      </c>
      <c r="J237" s="1"/>
      <c r="K237" s="1"/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 t="s">
        <v>294</v>
      </c>
      <c r="B238" s="17" t="s">
        <v>105</v>
      </c>
      <c r="C238" s="17" t="s">
        <v>106</v>
      </c>
      <c r="D238" s="18">
        <v>22.27</v>
      </c>
      <c r="E238" s="18">
        <v>84.0</v>
      </c>
      <c r="F238" s="17"/>
      <c r="G238" s="19">
        <v>0.15</v>
      </c>
      <c r="H238" s="17" t="str">
        <f t="shared" si="42"/>
        <v>0</v>
      </c>
      <c r="I238" s="18" t="str">
        <f t="shared" ref="I238:I240" si="46">H238*(F238+D238)</f>
        <v>  -   </v>
      </c>
      <c r="J238" s="1"/>
      <c r="K238" s="1"/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 t="s">
        <v>294</v>
      </c>
      <c r="B239" s="17" t="s">
        <v>107</v>
      </c>
      <c r="C239" s="17" t="s">
        <v>108</v>
      </c>
      <c r="D239" s="18">
        <v>15.15</v>
      </c>
      <c r="E239" s="18">
        <v>15.15</v>
      </c>
      <c r="F239" s="17"/>
      <c r="G239" s="19">
        <v>0.0083</v>
      </c>
      <c r="H239" s="17" t="str">
        <f t="shared" si="42"/>
        <v>0</v>
      </c>
      <c r="I239" s="18" t="str">
        <f t="shared" si="46"/>
        <v>  -   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21" t="s">
        <v>294</v>
      </c>
      <c r="B240" s="17" t="s">
        <v>303</v>
      </c>
      <c r="C240" s="17" t="s">
        <v>304</v>
      </c>
      <c r="D240" s="18">
        <v>250.0</v>
      </c>
      <c r="E240" s="18">
        <v>0.0</v>
      </c>
      <c r="F240" s="17"/>
      <c r="G240" s="19">
        <v>0.07</v>
      </c>
      <c r="H240" s="17" t="str">
        <f t="shared" si="42"/>
        <v>0</v>
      </c>
      <c r="I240" s="18" t="str">
        <f t="shared" si="46"/>
        <v>  -   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28" t="s">
        <v>115</v>
      </c>
      <c r="C241" s="5"/>
      <c r="D241" s="5"/>
      <c r="E241" s="5"/>
      <c r="F241" s="5"/>
      <c r="G241" s="6"/>
      <c r="H241" s="20" t="str">
        <f t="shared" ref="H241:I241" si="47">SUM(H219:H240)</f>
        <v>0</v>
      </c>
      <c r="I241" s="18" t="str">
        <f t="shared" si="47"/>
        <v>  -   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2" t="s">
        <v>305</v>
      </c>
      <c r="C242" s="3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4" t="s">
        <v>306</v>
      </c>
      <c r="C243" s="5"/>
      <c r="D243" s="5"/>
      <c r="E243" s="5"/>
      <c r="F243" s="5"/>
      <c r="G243" s="6"/>
      <c r="H243" s="7">
        <v>100.0</v>
      </c>
      <c r="I243" s="8"/>
      <c r="J243" s="1"/>
      <c r="K243" s="9" t="s">
        <v>2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6"/>
      <c r="E244" s="16"/>
      <c r="F244" s="1"/>
      <c r="G244" s="23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1" t="s">
        <v>3</v>
      </c>
      <c r="B245" s="12" t="s">
        <v>4</v>
      </c>
      <c r="C245" s="12" t="s">
        <v>5</v>
      </c>
      <c r="D245" s="13" t="s">
        <v>6</v>
      </c>
      <c r="E245" s="13" t="s">
        <v>7</v>
      </c>
      <c r="F245" s="27" t="s">
        <v>154</v>
      </c>
      <c r="G245" s="14" t="s">
        <v>9</v>
      </c>
      <c r="H245" s="27" t="s">
        <v>10</v>
      </c>
      <c r="I245" s="14" t="s">
        <v>11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 t="s">
        <v>305</v>
      </c>
      <c r="B246" s="17" t="s">
        <v>13</v>
      </c>
      <c r="C246" s="17" t="s">
        <v>14</v>
      </c>
      <c r="D246" s="18">
        <v>10.0</v>
      </c>
      <c r="E246" s="18">
        <v>0.0</v>
      </c>
      <c r="F246" s="17"/>
      <c r="G246" s="19"/>
      <c r="H246" s="20" t="str">
        <f>I243</f>
        <v/>
      </c>
      <c r="I246" s="18" t="str">
        <f t="shared" ref="I246:I252" si="48">H246*(F246+D246)</f>
        <v>  -   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 t="s">
        <v>305</v>
      </c>
      <c r="B247" s="17" t="s">
        <v>25</v>
      </c>
      <c r="C247" s="17" t="s">
        <v>26</v>
      </c>
      <c r="D247" s="18">
        <v>12.34</v>
      </c>
      <c r="E247" s="18">
        <v>0.0</v>
      </c>
      <c r="F247" s="17"/>
      <c r="G247" s="19">
        <v>0.2777777777777778</v>
      </c>
      <c r="H247" s="17" t="str">
        <f t="shared" ref="H247:H252" si="49">ROUNDUP($H$246*G247,0)</f>
        <v>0</v>
      </c>
      <c r="I247" s="18" t="str">
        <f t="shared" si="48"/>
        <v>  -   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 t="s">
        <v>305</v>
      </c>
      <c r="B248" s="17" t="s">
        <v>37</v>
      </c>
      <c r="C248" s="17" t="s">
        <v>38</v>
      </c>
      <c r="D248" s="18">
        <v>24.24</v>
      </c>
      <c r="E248" s="18">
        <v>0.0</v>
      </c>
      <c r="F248" s="17"/>
      <c r="G248" s="19">
        <v>0.2777777777777778</v>
      </c>
      <c r="H248" s="17" t="str">
        <f t="shared" si="49"/>
        <v>0</v>
      </c>
      <c r="I248" s="18" t="str">
        <f t="shared" si="48"/>
        <v>  -   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 t="s">
        <v>305</v>
      </c>
      <c r="B249" s="17" t="s">
        <v>53</v>
      </c>
      <c r="C249" s="17" t="s">
        <v>54</v>
      </c>
      <c r="D249" s="18">
        <v>12.34</v>
      </c>
      <c r="E249" s="18">
        <v>0.0</v>
      </c>
      <c r="F249" s="17">
        <v>15.39</v>
      </c>
      <c r="G249" s="19">
        <v>0.2777777777777778</v>
      </c>
      <c r="H249" s="17" t="str">
        <f t="shared" si="49"/>
        <v>0</v>
      </c>
      <c r="I249" s="18" t="str">
        <f t="shared" si="48"/>
        <v>  -   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 t="s">
        <v>305</v>
      </c>
      <c r="B250" s="17" t="s">
        <v>307</v>
      </c>
      <c r="C250" s="17" t="s">
        <v>308</v>
      </c>
      <c r="D250" s="18">
        <v>1661.76</v>
      </c>
      <c r="E250" s="18">
        <v>1661.7599999999998</v>
      </c>
      <c r="F250" s="17"/>
      <c r="G250" s="19">
        <v>0.013888888888888888</v>
      </c>
      <c r="H250" s="17" t="str">
        <f t="shared" si="49"/>
        <v>0</v>
      </c>
      <c r="I250" s="18" t="str">
        <f t="shared" si="48"/>
        <v>  -   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 t="s">
        <v>305</v>
      </c>
      <c r="B251" s="17" t="s">
        <v>309</v>
      </c>
      <c r="C251" s="17" t="s">
        <v>310</v>
      </c>
      <c r="D251" s="18">
        <v>1167.82</v>
      </c>
      <c r="E251" s="18">
        <v>1167.8200000000002</v>
      </c>
      <c r="F251" s="17"/>
      <c r="G251" s="19">
        <v>0.013888888888888888</v>
      </c>
      <c r="H251" s="17" t="str">
        <f t="shared" si="49"/>
        <v>0</v>
      </c>
      <c r="I251" s="18" t="str">
        <f t="shared" si="48"/>
        <v>  -   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21" t="s">
        <v>305</v>
      </c>
      <c r="B252" s="17" t="s">
        <v>311</v>
      </c>
      <c r="C252" s="17" t="s">
        <v>312</v>
      </c>
      <c r="D252" s="18">
        <v>200.0</v>
      </c>
      <c r="E252" s="18">
        <v>0.0</v>
      </c>
      <c r="F252" s="17"/>
      <c r="G252" s="19">
        <v>0.09777777777777778</v>
      </c>
      <c r="H252" s="17" t="str">
        <f t="shared" si="49"/>
        <v>0</v>
      </c>
      <c r="I252" s="18" t="str">
        <f t="shared" si="48"/>
        <v>  -   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28" t="s">
        <v>115</v>
      </c>
      <c r="C253" s="5"/>
      <c r="D253" s="5"/>
      <c r="E253" s="5"/>
      <c r="F253" s="5"/>
      <c r="G253" s="6"/>
      <c r="H253" s="20" t="str">
        <f t="shared" ref="H253:I253" si="50">SUM(H246:H252)</f>
        <v>0</v>
      </c>
      <c r="I253" s="18" t="str">
        <f t="shared" si="50"/>
        <v>  -   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29"/>
      <c r="C254" s="1"/>
      <c r="D254" s="30"/>
      <c r="E254" s="30"/>
      <c r="F254" s="31"/>
      <c r="G254" s="1"/>
      <c r="H254" s="1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29"/>
      <c r="C255" s="1"/>
      <c r="D255" s="30"/>
      <c r="E255" s="30"/>
      <c r="F255" s="3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29"/>
      <c r="C256" s="1"/>
      <c r="D256" s="16"/>
      <c r="E256" s="16"/>
      <c r="F256" s="3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29"/>
      <c r="C257" s="1"/>
      <c r="D257" s="16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29"/>
      <c r="C258" s="1"/>
      <c r="D258" s="16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29"/>
      <c r="C259" s="1"/>
      <c r="D259" s="16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29"/>
      <c r="C260" s="1"/>
      <c r="D260" s="16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29"/>
      <c r="C261" s="1"/>
      <c r="D261" s="16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29"/>
      <c r="C262" s="1"/>
      <c r="D262" s="16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29"/>
      <c r="C263" s="1"/>
      <c r="D263" s="16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29"/>
      <c r="C264" s="1"/>
      <c r="D264" s="16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29"/>
      <c r="C265" s="1"/>
      <c r="D265" s="16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29"/>
      <c r="C266" s="1"/>
      <c r="D266" s="16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29"/>
      <c r="C267" s="1"/>
      <c r="D267" s="16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29"/>
      <c r="C268" s="1"/>
      <c r="D268" s="16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29"/>
      <c r="C269" s="1"/>
      <c r="D269" s="16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29"/>
      <c r="C270" s="1"/>
      <c r="D270" s="16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29"/>
      <c r="C271" s="1"/>
      <c r="D271" s="16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29"/>
      <c r="C272" s="1"/>
      <c r="D272" s="16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29"/>
      <c r="C273" s="1"/>
      <c r="D273" s="16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29"/>
      <c r="C274" s="1"/>
      <c r="D274" s="16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29"/>
      <c r="C275" s="1"/>
      <c r="D275" s="16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29"/>
      <c r="C276" s="1"/>
      <c r="D276" s="16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29"/>
      <c r="C277" s="1"/>
      <c r="D277" s="16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29"/>
      <c r="C278" s="1"/>
      <c r="D278" s="16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29"/>
      <c r="C279" s="1"/>
      <c r="D279" s="16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29"/>
      <c r="C280" s="1"/>
      <c r="D280" s="16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29"/>
      <c r="C281" s="1"/>
      <c r="D281" s="16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29"/>
      <c r="C282" s="1"/>
      <c r="D282" s="16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29"/>
      <c r="C283" s="1"/>
      <c r="D283" s="16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29"/>
      <c r="C284" s="1"/>
      <c r="D284" s="16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29"/>
      <c r="C285" s="1"/>
      <c r="D285" s="16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29"/>
      <c r="C286" s="1"/>
      <c r="D286" s="16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29"/>
      <c r="C287" s="1"/>
      <c r="D287" s="16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29"/>
      <c r="C288" s="1"/>
      <c r="D288" s="16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29"/>
      <c r="C289" s="1"/>
      <c r="D289" s="16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29"/>
      <c r="C290" s="1"/>
      <c r="D290" s="16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29"/>
      <c r="C291" s="1"/>
      <c r="D291" s="16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29"/>
      <c r="C292" s="1"/>
      <c r="D292" s="16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29"/>
      <c r="C293" s="1"/>
      <c r="D293" s="16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29"/>
      <c r="C294" s="1"/>
      <c r="D294" s="16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29"/>
      <c r="C295" s="1"/>
      <c r="D295" s="16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29"/>
      <c r="C296" s="1"/>
      <c r="D296" s="16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29"/>
      <c r="C297" s="1"/>
      <c r="D297" s="16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29"/>
      <c r="C298" s="1"/>
      <c r="D298" s="16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29"/>
      <c r="C299" s="1"/>
      <c r="D299" s="16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29"/>
      <c r="C300" s="1"/>
      <c r="D300" s="16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29"/>
      <c r="C301" s="1"/>
      <c r="D301" s="16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29"/>
      <c r="C302" s="1"/>
      <c r="D302" s="16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29"/>
      <c r="C303" s="1"/>
      <c r="D303" s="16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29"/>
      <c r="C304" s="1"/>
      <c r="D304" s="16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29"/>
      <c r="C305" s="1"/>
      <c r="D305" s="16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29"/>
      <c r="C306" s="1"/>
      <c r="D306" s="16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29"/>
      <c r="C307" s="1"/>
      <c r="D307" s="16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29"/>
      <c r="C308" s="1"/>
      <c r="D308" s="16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29"/>
      <c r="C309" s="1"/>
      <c r="D309" s="16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29"/>
      <c r="C310" s="1"/>
      <c r="D310" s="16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29"/>
      <c r="C311" s="1"/>
      <c r="D311" s="16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29"/>
      <c r="C312" s="1"/>
      <c r="D312" s="16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29"/>
      <c r="C313" s="1"/>
      <c r="D313" s="16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29"/>
      <c r="C314" s="1"/>
      <c r="D314" s="16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29"/>
      <c r="C315" s="1"/>
      <c r="D315" s="16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29"/>
      <c r="C316" s="1"/>
      <c r="D316" s="16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29"/>
      <c r="C317" s="1"/>
      <c r="D317" s="16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29"/>
      <c r="C318" s="1"/>
      <c r="D318" s="16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29"/>
      <c r="C319" s="1"/>
      <c r="D319" s="16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29"/>
      <c r="C320" s="1"/>
      <c r="D320" s="16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29"/>
      <c r="C321" s="1"/>
      <c r="D321" s="16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29"/>
      <c r="C322" s="1"/>
      <c r="D322" s="16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29"/>
      <c r="C323" s="1"/>
      <c r="D323" s="16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29"/>
      <c r="C324" s="1"/>
      <c r="D324" s="16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29"/>
      <c r="C325" s="1"/>
      <c r="D325" s="16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29"/>
      <c r="C326" s="1"/>
      <c r="D326" s="16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29"/>
      <c r="C327" s="1"/>
      <c r="D327" s="16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29"/>
      <c r="C328" s="1"/>
      <c r="D328" s="16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29"/>
      <c r="C329" s="1"/>
      <c r="D329" s="16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29"/>
      <c r="C330" s="1"/>
      <c r="D330" s="16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29"/>
      <c r="C331" s="1"/>
      <c r="D331" s="16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29"/>
      <c r="C332" s="1"/>
      <c r="D332" s="16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29"/>
      <c r="C333" s="1"/>
      <c r="D333" s="16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29"/>
      <c r="C334" s="1"/>
      <c r="D334" s="16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29"/>
      <c r="C335" s="1"/>
      <c r="D335" s="16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29"/>
      <c r="C336" s="1"/>
      <c r="D336" s="16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29"/>
      <c r="C337" s="1"/>
      <c r="D337" s="16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29"/>
      <c r="C338" s="1"/>
      <c r="D338" s="16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29"/>
      <c r="C339" s="1"/>
      <c r="D339" s="16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29"/>
      <c r="C340" s="1"/>
      <c r="D340" s="16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29"/>
      <c r="C341" s="1"/>
      <c r="D341" s="16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29"/>
      <c r="C342" s="1"/>
      <c r="D342" s="16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29"/>
      <c r="C343" s="1"/>
      <c r="D343" s="16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29"/>
      <c r="C344" s="1"/>
      <c r="D344" s="16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29"/>
      <c r="C345" s="1"/>
      <c r="D345" s="16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29"/>
      <c r="C346" s="1"/>
      <c r="D346" s="16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29"/>
      <c r="C347" s="1"/>
      <c r="D347" s="16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29"/>
      <c r="C348" s="1"/>
      <c r="D348" s="16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29"/>
      <c r="C349" s="1"/>
      <c r="D349" s="16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29"/>
      <c r="C350" s="1"/>
      <c r="D350" s="16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29"/>
      <c r="C351" s="1"/>
      <c r="D351" s="16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29"/>
      <c r="C352" s="1"/>
      <c r="D352" s="16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29"/>
      <c r="C353" s="1"/>
      <c r="D353" s="16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29"/>
      <c r="C354" s="1"/>
      <c r="D354" s="16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29"/>
      <c r="C355" s="1"/>
      <c r="D355" s="16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29"/>
      <c r="C356" s="1"/>
      <c r="D356" s="16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29"/>
      <c r="C357" s="1"/>
      <c r="D357" s="16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29"/>
      <c r="C358" s="1"/>
      <c r="D358" s="16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29"/>
      <c r="C359" s="1"/>
      <c r="D359" s="16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29"/>
      <c r="C360" s="1"/>
      <c r="D360" s="16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29"/>
      <c r="C361" s="1"/>
      <c r="D361" s="16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29"/>
      <c r="C362" s="1"/>
      <c r="D362" s="16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29"/>
      <c r="C363" s="1"/>
      <c r="D363" s="16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29"/>
      <c r="C364" s="1"/>
      <c r="D364" s="16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29"/>
      <c r="C365" s="1"/>
      <c r="D365" s="16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29"/>
      <c r="C366" s="1"/>
      <c r="D366" s="16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29"/>
      <c r="C367" s="1"/>
      <c r="D367" s="16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29"/>
      <c r="C368" s="1"/>
      <c r="D368" s="16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29"/>
      <c r="C369" s="1"/>
      <c r="D369" s="16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29"/>
      <c r="C370" s="1"/>
      <c r="D370" s="16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29"/>
      <c r="C371" s="1"/>
      <c r="D371" s="16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29"/>
      <c r="C372" s="1"/>
      <c r="D372" s="16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29"/>
      <c r="C373" s="1"/>
      <c r="D373" s="16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29"/>
      <c r="C374" s="1"/>
      <c r="D374" s="16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29"/>
      <c r="C375" s="1"/>
      <c r="D375" s="16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29"/>
      <c r="C376" s="1"/>
      <c r="D376" s="16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29"/>
      <c r="C377" s="1"/>
      <c r="D377" s="16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29"/>
      <c r="C378" s="1"/>
      <c r="D378" s="16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29"/>
      <c r="C379" s="1"/>
      <c r="D379" s="16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29"/>
      <c r="C380" s="1"/>
      <c r="D380" s="16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29"/>
      <c r="C381" s="1"/>
      <c r="D381" s="16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29"/>
      <c r="C382" s="1"/>
      <c r="D382" s="16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29"/>
      <c r="C383" s="1"/>
      <c r="D383" s="16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29"/>
      <c r="C384" s="1"/>
      <c r="D384" s="16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29"/>
      <c r="C385" s="1"/>
      <c r="D385" s="16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29"/>
      <c r="C386" s="1"/>
      <c r="D386" s="16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29"/>
      <c r="C387" s="1"/>
      <c r="D387" s="16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29"/>
      <c r="C388" s="1"/>
      <c r="D388" s="16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29"/>
      <c r="C389" s="1"/>
      <c r="D389" s="16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29"/>
      <c r="C390" s="1"/>
      <c r="D390" s="16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29"/>
      <c r="C391" s="1"/>
      <c r="D391" s="16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29"/>
      <c r="C392" s="1"/>
      <c r="D392" s="16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29"/>
      <c r="C393" s="1"/>
      <c r="D393" s="16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29"/>
      <c r="C394" s="1"/>
      <c r="D394" s="16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29"/>
      <c r="C395" s="1"/>
      <c r="D395" s="16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29"/>
      <c r="C396" s="1"/>
      <c r="D396" s="16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29"/>
      <c r="C397" s="1"/>
      <c r="D397" s="16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29"/>
      <c r="C398" s="1"/>
      <c r="D398" s="16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29"/>
      <c r="C399" s="1"/>
      <c r="D399" s="16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29"/>
      <c r="C400" s="1"/>
      <c r="D400" s="16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29"/>
      <c r="C401" s="1"/>
      <c r="D401" s="16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29"/>
      <c r="C402" s="1"/>
      <c r="D402" s="16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29"/>
      <c r="C403" s="1"/>
      <c r="D403" s="16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29"/>
      <c r="C404" s="1"/>
      <c r="D404" s="16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29"/>
      <c r="C405" s="1"/>
      <c r="D405" s="16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29"/>
      <c r="C406" s="1"/>
      <c r="D406" s="16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29"/>
      <c r="C407" s="1"/>
      <c r="D407" s="16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29"/>
      <c r="C408" s="1"/>
      <c r="D408" s="16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29"/>
      <c r="C409" s="1"/>
      <c r="D409" s="16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29"/>
      <c r="C410" s="1"/>
      <c r="D410" s="16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29"/>
      <c r="C411" s="1"/>
      <c r="D411" s="16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29"/>
      <c r="C412" s="1"/>
      <c r="D412" s="16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29"/>
      <c r="C413" s="1"/>
      <c r="D413" s="16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29"/>
      <c r="C414" s="1"/>
      <c r="D414" s="16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29"/>
      <c r="C415" s="1"/>
      <c r="D415" s="16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29"/>
      <c r="C416" s="1"/>
      <c r="D416" s="16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29"/>
      <c r="C417" s="1"/>
      <c r="D417" s="16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29"/>
      <c r="C418" s="1"/>
      <c r="D418" s="16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29"/>
      <c r="C419" s="1"/>
      <c r="D419" s="16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29"/>
      <c r="C420" s="1"/>
      <c r="D420" s="16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29"/>
      <c r="C421" s="1"/>
      <c r="D421" s="16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29"/>
      <c r="C422" s="1"/>
      <c r="D422" s="16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29"/>
      <c r="C423" s="1"/>
      <c r="D423" s="16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29"/>
      <c r="C424" s="1"/>
      <c r="D424" s="16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29"/>
      <c r="C425" s="1"/>
      <c r="D425" s="16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29"/>
      <c r="C426" s="1"/>
      <c r="D426" s="16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29"/>
      <c r="C427" s="1"/>
      <c r="D427" s="16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29"/>
      <c r="C428" s="1"/>
      <c r="D428" s="16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29"/>
      <c r="C429" s="1"/>
      <c r="D429" s="16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29"/>
      <c r="C430" s="1"/>
      <c r="D430" s="16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29"/>
      <c r="C431" s="1"/>
      <c r="D431" s="16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29"/>
      <c r="C432" s="1"/>
      <c r="D432" s="16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29"/>
      <c r="C433" s="1"/>
      <c r="D433" s="16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29"/>
      <c r="C434" s="1"/>
      <c r="D434" s="16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29"/>
      <c r="C435" s="1"/>
      <c r="D435" s="16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29"/>
      <c r="C436" s="1"/>
      <c r="D436" s="16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29"/>
      <c r="C437" s="1"/>
      <c r="D437" s="16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29"/>
      <c r="C438" s="1"/>
      <c r="D438" s="16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29"/>
      <c r="C439" s="1"/>
      <c r="D439" s="16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29"/>
      <c r="C440" s="1"/>
      <c r="D440" s="16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29"/>
      <c r="C441" s="1"/>
      <c r="D441" s="16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29"/>
      <c r="C442" s="1"/>
      <c r="D442" s="16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29"/>
      <c r="C443" s="1"/>
      <c r="D443" s="16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29"/>
      <c r="C444" s="1"/>
      <c r="D444" s="16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29"/>
      <c r="C445" s="1"/>
      <c r="D445" s="16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29"/>
      <c r="C446" s="1"/>
      <c r="D446" s="16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29"/>
      <c r="C447" s="1"/>
      <c r="D447" s="16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29"/>
      <c r="C448" s="1"/>
      <c r="D448" s="16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29"/>
      <c r="C449" s="1"/>
      <c r="D449" s="16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29"/>
      <c r="C450" s="1"/>
      <c r="D450" s="16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29"/>
      <c r="C451" s="1"/>
      <c r="D451" s="16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29"/>
      <c r="C452" s="1"/>
      <c r="D452" s="16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29"/>
      <c r="C453" s="1"/>
      <c r="D453" s="16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</sheetData>
  <mergeCells count="24">
    <mergeCell ref="B243:G243"/>
    <mergeCell ref="B241:G241"/>
    <mergeCell ref="B173:G173"/>
    <mergeCell ref="B158:G158"/>
    <mergeCell ref="B161:G161"/>
    <mergeCell ref="B253:G253"/>
    <mergeCell ref="B242:I242"/>
    <mergeCell ref="B89:G89"/>
    <mergeCell ref="B91:I91"/>
    <mergeCell ref="B92:G92"/>
    <mergeCell ref="B1:I1"/>
    <mergeCell ref="B2:G2"/>
    <mergeCell ref="B55:G55"/>
    <mergeCell ref="B57:I57"/>
    <mergeCell ref="B58:G58"/>
    <mergeCell ref="B123:G123"/>
    <mergeCell ref="B124:I124"/>
    <mergeCell ref="B174:I174"/>
    <mergeCell ref="B175:G175"/>
    <mergeCell ref="B214:G214"/>
    <mergeCell ref="B215:I215"/>
    <mergeCell ref="B216:G216"/>
    <mergeCell ref="B125:G125"/>
    <mergeCell ref="B160:I160"/>
  </mergeCells>
  <printOptions/>
  <pageMargins bottom="0.511811024" footer="0.0" header="0.0" left="0.787401575" right="0.787401575" top="0.51181102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1</vt:i4>
      </vt:variant>
    </vt:vector>
  </HeadingPairs>
  <TitlesOfParts>
    <vt:vector baseType="lpstr" size="1">
      <vt:lpstr>Tabela Calculo Proposta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2024-11-27T19:02:33Z</dcterms:created>
  <dc:creator>Lyana Portela</dc:creator>
  <cp:lastModifiedBy>Paula Francinete Silva Brito</cp:lastModifiedBy>
  <dcterms:modified xsi:type="dcterms:W3CDTF">2025-08-12T18:00:32Z</dcterms:modified>
</cp:coreProperties>
</file>