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  Neto\Desktop\arquivos para site SES\"/>
    </mc:Choice>
  </mc:AlternateContent>
  <bookViews>
    <workbookView xWindow="0" yWindow="0" windowWidth="20490" windowHeight="7755"/>
  </bookViews>
  <sheets>
    <sheet name="Tabela Calculo Proposta" sheetId="7" r:id="rId1"/>
  </sheets>
  <calcPr calcId="191029"/>
  <extLst>
    <ext uri="GoogleSheetsCustomDataVersion2">
      <go:sheetsCustomData xmlns:go="http://customooxmlschemas.google.com/" r:id="rId16" roundtripDataChecksum="PxXnDQ/6gMtyERu+xCdiakM6cc9IjNelvjpqAngjVQ8="/>
    </ext>
  </extLst>
</workbook>
</file>

<file path=xl/calcChain.xml><?xml version="1.0" encoding="utf-8"?>
<calcChain xmlns="http://schemas.openxmlformats.org/spreadsheetml/2006/main">
  <c r="I253" i="7" l="1"/>
  <c r="H253" i="7"/>
  <c r="H251" i="7"/>
  <c r="I251" i="7" s="1"/>
  <c r="H250" i="7"/>
  <c r="I250" i="7" s="1"/>
  <c r="H249" i="7"/>
  <c r="I249" i="7" s="1"/>
  <c r="H248" i="7"/>
  <c r="I248" i="7" s="1"/>
  <c r="I247" i="7"/>
  <c r="H247" i="7"/>
  <c r="H252" i="7" s="1"/>
  <c r="I252" i="7" s="1"/>
  <c r="H239" i="7"/>
  <c r="I239" i="7" s="1"/>
  <c r="H234" i="7"/>
  <c r="I234" i="7" s="1"/>
  <c r="H229" i="7"/>
  <c r="I229" i="7" s="1"/>
  <c r="H228" i="7"/>
  <c r="I228" i="7" s="1"/>
  <c r="H223" i="7"/>
  <c r="I223" i="7" s="1"/>
  <c r="H220" i="7"/>
  <c r="H208" i="7"/>
  <c r="I208" i="7" s="1"/>
  <c r="H203" i="7"/>
  <c r="I203" i="7" s="1"/>
  <c r="H192" i="7"/>
  <c r="I192" i="7" s="1"/>
  <c r="H189" i="7"/>
  <c r="I189" i="7" s="1"/>
  <c r="H185" i="7"/>
  <c r="I185" i="7" s="1"/>
  <c r="H179" i="7"/>
  <c r="H170" i="7"/>
  <c r="I170" i="7" s="1"/>
  <c r="H167" i="7"/>
  <c r="I167" i="7" s="1"/>
  <c r="H165" i="7"/>
  <c r="H156" i="7"/>
  <c r="I156" i="7" s="1"/>
  <c r="H152" i="7"/>
  <c r="I152" i="7" s="1"/>
  <c r="H151" i="7"/>
  <c r="I151" i="7" s="1"/>
  <c r="H148" i="7"/>
  <c r="I148" i="7" s="1"/>
  <c r="H145" i="7"/>
  <c r="I145" i="7" s="1"/>
  <c r="H144" i="7"/>
  <c r="I144" i="7" s="1"/>
  <c r="H141" i="7"/>
  <c r="I141" i="7" s="1"/>
  <c r="H138" i="7"/>
  <c r="I138" i="7" s="1"/>
  <c r="H137" i="7"/>
  <c r="I137" i="7" s="1"/>
  <c r="H133" i="7"/>
  <c r="I133" i="7" s="1"/>
  <c r="H130" i="7"/>
  <c r="I130" i="7" s="1"/>
  <c r="H128" i="7"/>
  <c r="H116" i="7"/>
  <c r="I116" i="7" s="1"/>
  <c r="H102" i="7"/>
  <c r="I102" i="7" s="1"/>
  <c r="H95" i="7"/>
  <c r="H89" i="7"/>
  <c r="I89" i="7" s="1"/>
  <c r="H88" i="7"/>
  <c r="I88" i="7" s="1"/>
  <c r="H85" i="7"/>
  <c r="I85" i="7" s="1"/>
  <c r="H82" i="7"/>
  <c r="I82" i="7" s="1"/>
  <c r="H81" i="7"/>
  <c r="I81" i="7" s="1"/>
  <c r="H80" i="7"/>
  <c r="I80" i="7" s="1"/>
  <c r="H78" i="7"/>
  <c r="I78" i="7" s="1"/>
  <c r="H77" i="7"/>
  <c r="I77" i="7" s="1"/>
  <c r="H75" i="7"/>
  <c r="I75" i="7" s="1"/>
  <c r="H74" i="7"/>
  <c r="I74" i="7" s="1"/>
  <c r="H73" i="7"/>
  <c r="I73" i="7" s="1"/>
  <c r="H70" i="7"/>
  <c r="I70" i="7" s="1"/>
  <c r="H68" i="7"/>
  <c r="I68" i="7" s="1"/>
  <c r="H67" i="7"/>
  <c r="I67" i="7" s="1"/>
  <c r="H65" i="7"/>
  <c r="I65" i="7" s="1"/>
  <c r="H64" i="7"/>
  <c r="I64" i="7" s="1"/>
  <c r="H63" i="7"/>
  <c r="I63" i="7" s="1"/>
  <c r="H62" i="7"/>
  <c r="I62" i="7" s="1"/>
  <c r="I61" i="7"/>
  <c r="H61" i="7"/>
  <c r="H4" i="7"/>
  <c r="H54" i="7" l="1"/>
  <c r="I54" i="7" s="1"/>
  <c r="H49" i="7"/>
  <c r="I49" i="7" s="1"/>
  <c r="H46" i="7"/>
  <c r="I46" i="7" s="1"/>
  <c r="H41" i="7"/>
  <c r="I41" i="7" s="1"/>
  <c r="H38" i="7"/>
  <c r="I38" i="7" s="1"/>
  <c r="H33" i="7"/>
  <c r="I33" i="7" s="1"/>
  <c r="H30" i="7"/>
  <c r="I30" i="7" s="1"/>
  <c r="H25" i="7"/>
  <c r="I25" i="7" s="1"/>
  <c r="H22" i="7"/>
  <c r="I22" i="7" s="1"/>
  <c r="H17" i="7"/>
  <c r="I17" i="7" s="1"/>
  <c r="H15" i="7"/>
  <c r="I15" i="7" s="1"/>
  <c r="H13" i="7"/>
  <c r="I13" i="7" s="1"/>
  <c r="H11" i="7"/>
  <c r="I11" i="7" s="1"/>
  <c r="H9" i="7"/>
  <c r="I9" i="7" s="1"/>
  <c r="H7" i="7"/>
  <c r="I7" i="7" s="1"/>
  <c r="H5" i="7"/>
  <c r="I5" i="7" s="1"/>
  <c r="H51" i="7"/>
  <c r="I51" i="7" s="1"/>
  <c r="H48" i="7"/>
  <c r="I48" i="7" s="1"/>
  <c r="H43" i="7"/>
  <c r="I43" i="7" s="1"/>
  <c r="H40" i="7"/>
  <c r="I40" i="7" s="1"/>
  <c r="H35" i="7"/>
  <c r="I35" i="7" s="1"/>
  <c r="H32" i="7"/>
  <c r="I32" i="7" s="1"/>
  <c r="H27" i="7"/>
  <c r="I27" i="7" s="1"/>
  <c r="H24" i="7"/>
  <c r="I24" i="7" s="1"/>
  <c r="H19" i="7"/>
  <c r="I19" i="7" s="1"/>
  <c r="I4" i="7"/>
  <c r="H53" i="7"/>
  <c r="I53" i="7" s="1"/>
  <c r="H50" i="7"/>
  <c r="I50" i="7" s="1"/>
  <c r="H45" i="7"/>
  <c r="I45" i="7" s="1"/>
  <c r="H42" i="7"/>
  <c r="I42" i="7" s="1"/>
  <c r="H37" i="7"/>
  <c r="I37" i="7" s="1"/>
  <c r="H34" i="7"/>
  <c r="I34" i="7" s="1"/>
  <c r="H29" i="7"/>
  <c r="I29" i="7" s="1"/>
  <c r="H26" i="7"/>
  <c r="I26" i="7" s="1"/>
  <c r="H21" i="7"/>
  <c r="I21" i="7" s="1"/>
  <c r="H18" i="7"/>
  <c r="I18" i="7" s="1"/>
  <c r="H16" i="7"/>
  <c r="I16" i="7" s="1"/>
  <c r="H47" i="7"/>
  <c r="I47" i="7" s="1"/>
  <c r="H36" i="7"/>
  <c r="I36" i="7" s="1"/>
  <c r="H55" i="7"/>
  <c r="I55" i="7" s="1"/>
  <c r="H44" i="7"/>
  <c r="I44" i="7" s="1"/>
  <c r="H23" i="7"/>
  <c r="I23" i="7" s="1"/>
  <c r="H14" i="7"/>
  <c r="I14" i="7" s="1"/>
  <c r="H10" i="7"/>
  <c r="I10" i="7" s="1"/>
  <c r="H6" i="7"/>
  <c r="I6" i="7" s="1"/>
  <c r="H52" i="7"/>
  <c r="I52" i="7" s="1"/>
  <c r="H31" i="7"/>
  <c r="I31" i="7" s="1"/>
  <c r="H20" i="7"/>
  <c r="I20" i="7" s="1"/>
  <c r="H12" i="7"/>
  <c r="I12" i="7" s="1"/>
  <c r="H39" i="7"/>
  <c r="I39" i="7" s="1"/>
  <c r="H8" i="7"/>
  <c r="I8" i="7" s="1"/>
  <c r="H28" i="7"/>
  <c r="I28" i="7" s="1"/>
  <c r="H123" i="7"/>
  <c r="I123" i="7" s="1"/>
  <c r="H120" i="7"/>
  <c r="I120" i="7" s="1"/>
  <c r="H115" i="7"/>
  <c r="I115" i="7" s="1"/>
  <c r="H112" i="7"/>
  <c r="I112" i="7" s="1"/>
  <c r="H107" i="7"/>
  <c r="I107" i="7" s="1"/>
  <c r="H104" i="7"/>
  <c r="I104" i="7" s="1"/>
  <c r="H99" i="7"/>
  <c r="I99" i="7" s="1"/>
  <c r="H96" i="7"/>
  <c r="I96" i="7" s="1"/>
  <c r="H122" i="7"/>
  <c r="I122" i="7" s="1"/>
  <c r="H119" i="7"/>
  <c r="I119" i="7" s="1"/>
  <c r="H108" i="7"/>
  <c r="I108" i="7" s="1"/>
  <c r="H105" i="7"/>
  <c r="I105" i="7" s="1"/>
  <c r="H101" i="7"/>
  <c r="I101" i="7" s="1"/>
  <c r="H118" i="7"/>
  <c r="I118" i="7" s="1"/>
  <c r="H114" i="7"/>
  <c r="I114" i="7" s="1"/>
  <c r="H111" i="7"/>
  <c r="I111" i="7" s="1"/>
  <c r="H100" i="7"/>
  <c r="I100" i="7" s="1"/>
  <c r="H97" i="7"/>
  <c r="I97" i="7" s="1"/>
  <c r="H121" i="7"/>
  <c r="I121" i="7" s="1"/>
  <c r="H117" i="7"/>
  <c r="I117" i="7" s="1"/>
  <c r="H110" i="7"/>
  <c r="I110" i="7" s="1"/>
  <c r="H106" i="7"/>
  <c r="I106" i="7" s="1"/>
  <c r="H103" i="7"/>
  <c r="I103" i="7" s="1"/>
  <c r="I95" i="7"/>
  <c r="H109" i="7"/>
  <c r="I109" i="7" s="1"/>
  <c r="H98" i="7"/>
  <c r="I98" i="7" s="1"/>
  <c r="H113" i="7"/>
  <c r="I113" i="7" s="1"/>
  <c r="H213" i="7"/>
  <c r="I213" i="7" s="1"/>
  <c r="H210" i="7"/>
  <c r="I210" i="7" s="1"/>
  <c r="H205" i="7"/>
  <c r="I205" i="7" s="1"/>
  <c r="H202" i="7"/>
  <c r="I202" i="7" s="1"/>
  <c r="H197" i="7"/>
  <c r="I197" i="7" s="1"/>
  <c r="H194" i="7"/>
  <c r="I194" i="7" s="1"/>
  <c r="H212" i="7"/>
  <c r="I212" i="7" s="1"/>
  <c r="H207" i="7"/>
  <c r="I207" i="7" s="1"/>
  <c r="H204" i="7"/>
  <c r="I204" i="7" s="1"/>
  <c r="H199" i="7"/>
  <c r="I199" i="7" s="1"/>
  <c r="H196" i="7"/>
  <c r="I196" i="7" s="1"/>
  <c r="H191" i="7"/>
  <c r="I191" i="7" s="1"/>
  <c r="H188" i="7"/>
  <c r="I188" i="7" s="1"/>
  <c r="H183" i="7"/>
  <c r="I183" i="7" s="1"/>
  <c r="H180" i="7"/>
  <c r="I180" i="7" s="1"/>
  <c r="H182" i="7"/>
  <c r="I182" i="7" s="1"/>
  <c r="H186" i="7"/>
  <c r="I186" i="7" s="1"/>
  <c r="H193" i="7"/>
  <c r="I193" i="7" s="1"/>
  <c r="H198" i="7"/>
  <c r="I198" i="7" s="1"/>
  <c r="H209" i="7"/>
  <c r="I209" i="7" s="1"/>
  <c r="H214" i="7"/>
  <c r="I214" i="7" s="1"/>
  <c r="H254" i="7"/>
  <c r="H158" i="7"/>
  <c r="I158" i="7" s="1"/>
  <c r="H155" i="7"/>
  <c r="I155" i="7" s="1"/>
  <c r="H150" i="7"/>
  <c r="I150" i="7" s="1"/>
  <c r="H147" i="7"/>
  <c r="I147" i="7" s="1"/>
  <c r="H142" i="7"/>
  <c r="I142" i="7" s="1"/>
  <c r="H139" i="7"/>
  <c r="I139" i="7" s="1"/>
  <c r="H134" i="7"/>
  <c r="I134" i="7" s="1"/>
  <c r="H131" i="7"/>
  <c r="I131" i="7" s="1"/>
  <c r="I128" i="7"/>
  <c r="H132" i="7"/>
  <c r="I132" i="7" s="1"/>
  <c r="H135" i="7"/>
  <c r="I135" i="7" s="1"/>
  <c r="H146" i="7"/>
  <c r="I146" i="7" s="1"/>
  <c r="H149" i="7"/>
  <c r="I149" i="7" s="1"/>
  <c r="H153" i="7"/>
  <c r="I153" i="7" s="1"/>
  <c r="H171" i="7"/>
  <c r="I171" i="7" s="1"/>
  <c r="H168" i="7"/>
  <c r="I168" i="7" s="1"/>
  <c r="I165" i="7"/>
  <c r="H169" i="7"/>
  <c r="I169" i="7" s="1"/>
  <c r="H172" i="7"/>
  <c r="I172" i="7" s="1"/>
  <c r="I179" i="7"/>
  <c r="H187" i="7"/>
  <c r="I187" i="7" s="1"/>
  <c r="H190" i="7"/>
  <c r="I190" i="7" s="1"/>
  <c r="H195" i="7"/>
  <c r="I195" i="7" s="1"/>
  <c r="H200" i="7"/>
  <c r="I200" i="7" s="1"/>
  <c r="H211" i="7"/>
  <c r="I211" i="7" s="1"/>
  <c r="I220" i="7"/>
  <c r="H241" i="7"/>
  <c r="I241" i="7" s="1"/>
  <c r="H238" i="7"/>
  <c r="I238" i="7" s="1"/>
  <c r="H233" i="7"/>
  <c r="I233" i="7" s="1"/>
  <c r="H230" i="7"/>
  <c r="I230" i="7" s="1"/>
  <c r="H225" i="7"/>
  <c r="I225" i="7" s="1"/>
  <c r="H222" i="7"/>
  <c r="I222" i="7" s="1"/>
  <c r="H240" i="7"/>
  <c r="I240" i="7" s="1"/>
  <c r="H235" i="7"/>
  <c r="I235" i="7" s="1"/>
  <c r="H232" i="7"/>
  <c r="I232" i="7" s="1"/>
  <c r="H227" i="7"/>
  <c r="I227" i="7" s="1"/>
  <c r="H224" i="7"/>
  <c r="I224" i="7" s="1"/>
  <c r="H231" i="7"/>
  <c r="I231" i="7" s="1"/>
  <c r="H236" i="7"/>
  <c r="I236" i="7" s="1"/>
  <c r="H87" i="7"/>
  <c r="I87" i="7" s="1"/>
  <c r="H84" i="7"/>
  <c r="I84" i="7" s="1"/>
  <c r="H79" i="7"/>
  <c r="I79" i="7" s="1"/>
  <c r="H76" i="7"/>
  <c r="I76" i="7" s="1"/>
  <c r="H71" i="7"/>
  <c r="I71" i="7" s="1"/>
  <c r="H66" i="7"/>
  <c r="I66" i="7" s="1"/>
  <c r="I90" i="7" s="1"/>
  <c r="H69" i="7"/>
  <c r="I69" i="7" s="1"/>
  <c r="H72" i="7"/>
  <c r="I72" i="7" s="1"/>
  <c r="H83" i="7"/>
  <c r="I83" i="7" s="1"/>
  <c r="H86" i="7"/>
  <c r="I86" i="7" s="1"/>
  <c r="H129" i="7"/>
  <c r="H136" i="7"/>
  <c r="I136" i="7" s="1"/>
  <c r="H140" i="7"/>
  <c r="I140" i="7" s="1"/>
  <c r="H143" i="7"/>
  <c r="I143" i="7" s="1"/>
  <c r="H154" i="7"/>
  <c r="I154" i="7" s="1"/>
  <c r="H157" i="7"/>
  <c r="I157" i="7" s="1"/>
  <c r="H166" i="7"/>
  <c r="H173" i="7"/>
  <c r="I173" i="7" s="1"/>
  <c r="H181" i="7"/>
  <c r="I181" i="7" s="1"/>
  <c r="H184" i="7"/>
  <c r="I184" i="7" s="1"/>
  <c r="H201" i="7"/>
  <c r="I201" i="7" s="1"/>
  <c r="H206" i="7"/>
  <c r="I206" i="7" s="1"/>
  <c r="H221" i="7"/>
  <c r="I221" i="7" s="1"/>
  <c r="H226" i="7"/>
  <c r="I226" i="7" s="1"/>
  <c r="H237" i="7"/>
  <c r="I237" i="7" s="1"/>
  <c r="I254" i="7"/>
  <c r="I166" i="7" l="1"/>
  <c r="I174" i="7" s="1"/>
  <c r="H174" i="7"/>
  <c r="H124" i="7"/>
  <c r="H56" i="7"/>
  <c r="I242" i="7"/>
  <c r="I129" i="7"/>
  <c r="I159" i="7" s="1"/>
  <c r="H159" i="7"/>
  <c r="I215" i="7"/>
  <c r="H215" i="7"/>
  <c r="I124" i="7"/>
  <c r="I56" i="7"/>
  <c r="H242" i="7"/>
  <c r="H90" i="7"/>
</calcChain>
</file>

<file path=xl/sharedStrings.xml><?xml version="1.0" encoding="utf-8"?>
<sst xmlns="http://schemas.openxmlformats.org/spreadsheetml/2006/main" count="749" uniqueCount="313">
  <si>
    <t>Procedimento</t>
  </si>
  <si>
    <t>0201010097</t>
  </si>
  <si>
    <t>0201010186</t>
  </si>
  <si>
    <t>0211060070</t>
  </si>
  <si>
    <t>0211060089</t>
  </si>
  <si>
    <t>0211060135</t>
  </si>
  <si>
    <t>0211060160</t>
  </si>
  <si>
    <t>0211060208</t>
  </si>
  <si>
    <t>0211060216</t>
  </si>
  <si>
    <t>0211060232</t>
  </si>
  <si>
    <t>0211060283</t>
  </si>
  <si>
    <t>0303050020</t>
  </si>
  <si>
    <t>0405030037</t>
  </si>
  <si>
    <t>0405030053</t>
  </si>
  <si>
    <t>0405030126</t>
  </si>
  <si>
    <t>0405030169</t>
  </si>
  <si>
    <t>0405030177</t>
  </si>
  <si>
    <t>0405030185</t>
  </si>
  <si>
    <t>0405030223</t>
  </si>
  <si>
    <t>0405030231</t>
  </si>
  <si>
    <t>0405040210</t>
  </si>
  <si>
    <t>0405050402</t>
  </si>
  <si>
    <t>0505010097</t>
  </si>
  <si>
    <t>Código</t>
  </si>
  <si>
    <t>Lote</t>
  </si>
  <si>
    <t>VL AMB</t>
  </si>
  <si>
    <t>VL INT</t>
  </si>
  <si>
    <t>Complemetação</t>
  </si>
  <si>
    <t>Biopsia de Conjuntiva</t>
  </si>
  <si>
    <t xml:space="preserve">Lote 01: Outras Condições </t>
  </si>
  <si>
    <t>0201010119</t>
  </si>
  <si>
    <t>Biopsia de Córnea</t>
  </si>
  <si>
    <t>Biopsia de Esclera</t>
  </si>
  <si>
    <t>0201010240</t>
  </si>
  <si>
    <t>Biopsia de Íris Corpo Ciliar Retina Coroide Vítreo</t>
  </si>
  <si>
    <t>0205020089</t>
  </si>
  <si>
    <t>Ultrassonografia de Globo Ocular / Órbita (Monocular)</t>
  </si>
  <si>
    <t>0211060020</t>
  </si>
  <si>
    <t>Biomicroscopia de Fundo de Olho</t>
  </si>
  <si>
    <t>0211060038</t>
  </si>
  <si>
    <t>Campimetria Computadorizada ou Manual com Gráfico</t>
  </si>
  <si>
    <t>Eletro-Oculografia</t>
  </si>
  <si>
    <t>Eletroretinografia</t>
  </si>
  <si>
    <t>0211060097</t>
  </si>
  <si>
    <t>Estesiometria</t>
  </si>
  <si>
    <t>0211060100</t>
  </si>
  <si>
    <t>Fundoscopia</t>
  </si>
  <si>
    <t>0211060127</t>
  </si>
  <si>
    <t>Mapeamento de Retina</t>
  </si>
  <si>
    <t>Medida de Ofuscamento e Contraste</t>
  </si>
  <si>
    <t>0211060143</t>
  </si>
  <si>
    <t>Microscopia Especular de Córnea</t>
  </si>
  <si>
    <t>0211060151</t>
  </si>
  <si>
    <t>Potencial de Acuidade Visual</t>
  </si>
  <si>
    <t>Potencial Visual Evocado</t>
  </si>
  <si>
    <t>0211060178</t>
  </si>
  <si>
    <t>Retinografia Colorida Binocular</t>
  </si>
  <si>
    <t>Teste de Schirmer</t>
  </si>
  <si>
    <t>0211060224</t>
  </si>
  <si>
    <t>Teste de Visão de Cores</t>
  </si>
  <si>
    <t>Teste Ortóptico</t>
  </si>
  <si>
    <t>0211060240</t>
  </si>
  <si>
    <t>Teste para Adaptação de Lente de Contato</t>
  </si>
  <si>
    <t>0211060259</t>
  </si>
  <si>
    <t>Tonometria</t>
  </si>
  <si>
    <t>0301010072</t>
  </si>
  <si>
    <t>CONSULTA MEDICA EM ATENÇÃO ESPECIALIZADA</t>
  </si>
  <si>
    <t>Exercícios Ortópticos</t>
  </si>
  <si>
    <t>0405010044</t>
  </si>
  <si>
    <t>Drenagem de Abscesso de Pálpebra</t>
  </si>
  <si>
    <t>0405010079</t>
  </si>
  <si>
    <t>Exérese de Calázio e Outras Lesões</t>
  </si>
  <si>
    <t>0405030096</t>
  </si>
  <si>
    <t>Sutura de Esclera</t>
  </si>
  <si>
    <t>0405030100</t>
  </si>
  <si>
    <t>Tratamento Cirúrgico de Deiscência de Sutura de Esclera</t>
  </si>
  <si>
    <t>0405030118</t>
  </si>
  <si>
    <t>Tratamento Cirúrgico de Miíase Palpebral</t>
  </si>
  <si>
    <t>0405030207</t>
  </si>
  <si>
    <t>Drenagem de Hemorragia de Coroide</t>
  </si>
  <si>
    <t>0405040075</t>
  </si>
  <si>
    <t>Evisceração de Globo Ocular</t>
  </si>
  <si>
    <t>0405040180</t>
  </si>
  <si>
    <t>Transplante de Periósteo em Escleromalacia</t>
  </si>
  <si>
    <t>0405050089</t>
  </si>
  <si>
    <t>Exérese de Tumor de Conjuntiva</t>
  </si>
  <si>
    <t>0405050143</t>
  </si>
  <si>
    <t>Implante Intra-Estromal</t>
  </si>
  <si>
    <t>0405050160</t>
  </si>
  <si>
    <t>Injeção Subconjuntival / Subtenoniana</t>
  </si>
  <si>
    <t>0405050208</t>
  </si>
  <si>
    <t>Paracentese de Câmara Anterior</t>
  </si>
  <si>
    <t>0405050216</t>
  </si>
  <si>
    <t>Recobrimento Conjuntival</t>
  </si>
  <si>
    <t>0405050232</t>
  </si>
  <si>
    <t>Reconstrução de Câmara Anterior do Olho</t>
  </si>
  <si>
    <t>0405050240</t>
  </si>
  <si>
    <t>Retirada de Corpo Estranho da Câmara Anterior</t>
  </si>
  <si>
    <t>0405050259</t>
  </si>
  <si>
    <t>Retirada de Corpo Estranho da Córnea</t>
  </si>
  <si>
    <t>0405050267</t>
  </si>
  <si>
    <t>Sinequiolise a YAG Laser</t>
  </si>
  <si>
    <t>0405050291</t>
  </si>
  <si>
    <t>Sutura de Conjuntiva</t>
  </si>
  <si>
    <t>0405050305</t>
  </si>
  <si>
    <t>Sutura de Córnea</t>
  </si>
  <si>
    <t>0405050364</t>
  </si>
  <si>
    <t>Tratamento Cirúrgico de Pterígio</t>
  </si>
  <si>
    <t>Radiação para Cross-Linking Corneano</t>
  </si>
  <si>
    <t>0417010044</t>
  </si>
  <si>
    <t>Anestesia Geral</t>
  </si>
  <si>
    <t>0417010052</t>
  </si>
  <si>
    <t>Anestesia Regional</t>
  </si>
  <si>
    <t>0417010060</t>
  </si>
  <si>
    <t>Sedação</t>
  </si>
  <si>
    <t>0905010019</t>
  </si>
  <si>
    <t>OCI Avaliação Inicial em Oftalmologia - 0 a 8 Anos</t>
  </si>
  <si>
    <t>0905010035</t>
  </si>
  <si>
    <t>OCI Avaliação Inicial em Oftalmologia - a partir de 9 anos</t>
  </si>
  <si>
    <t>0905010078</t>
  </si>
  <si>
    <t>OCI Exames Oftalmológicos Sob Sedação</t>
  </si>
  <si>
    <t>0205020020</t>
  </si>
  <si>
    <t>Paquimetria Ultrassônica</t>
  </si>
  <si>
    <t>Lote 02: Diagnóstico e Tratamento de Catarata</t>
  </si>
  <si>
    <t>0211060011</t>
  </si>
  <si>
    <t>Biometria Ultrassônica (Monocular)</t>
  </si>
  <si>
    <t>0211060054</t>
  </si>
  <si>
    <t>Ceratometria</t>
  </si>
  <si>
    <t>0211060267</t>
  </si>
  <si>
    <t>Topografia Computadorizada de Córnea</t>
  </si>
  <si>
    <t>0405030134</t>
  </si>
  <si>
    <t>Vitrectomia Anterior</t>
  </si>
  <si>
    <t>0405040105</t>
  </si>
  <si>
    <t>Explante de Lente Intra Ocular</t>
  </si>
  <si>
    <t>Reposicionamento de Lente Intraocular</t>
  </si>
  <si>
    <t>0405050011</t>
  </si>
  <si>
    <t>Capsulectomia Posterior Cirúrgica</t>
  </si>
  <si>
    <t>0405050020</t>
  </si>
  <si>
    <t>Capsulotomia a YAG Laser</t>
  </si>
  <si>
    <t>0405050038</t>
  </si>
  <si>
    <t>Cauterização de Córnea</t>
  </si>
  <si>
    <t>0405050097</t>
  </si>
  <si>
    <t>Facectomia c/ Implante de Lente Intra-Ocular</t>
  </si>
  <si>
    <t>0405050100</t>
  </si>
  <si>
    <t>Facectomia s/ Implante de Lente Intra-Ocular</t>
  </si>
  <si>
    <t>0405050119</t>
  </si>
  <si>
    <t>Facectomia c/ Implante de Lente Intra-Ocular Rígida</t>
  </si>
  <si>
    <t>0405050151</t>
  </si>
  <si>
    <t>Implante Secundário de Lente Intra-Ocular - LIO</t>
  </si>
  <si>
    <t>0405050283</t>
  </si>
  <si>
    <t>Substituição de Lente Intra-Ocular</t>
  </si>
  <si>
    <t>0405050372</t>
  </si>
  <si>
    <t>Facoemulsificação c/ Implante de Lente Intra-Ocular Dobrável</t>
  </si>
  <si>
    <t>0405050380</t>
  </si>
  <si>
    <t>Cirurgia de Catarata Congênita</t>
  </si>
  <si>
    <t>Lote 03: Diagnóstico e Tratamento de Glaucoma</t>
  </si>
  <si>
    <t>0211060062</t>
  </si>
  <si>
    <t>Curva Diária de Pressão Ocular CDPO (Mínimo 3 Medidas)</t>
  </si>
  <si>
    <t>0211060119</t>
  </si>
  <si>
    <t>Gonioscopia</t>
  </si>
  <si>
    <t>Teste de Provocação de Glaucoma</t>
  </si>
  <si>
    <t>Tomografia de Coerência Óptica</t>
  </si>
  <si>
    <t>0303050012</t>
  </si>
  <si>
    <t>Acompanhamento e Avaliação de Glaucoma por Fundoscopia e Tonometria</t>
  </si>
  <si>
    <t>0405040130</t>
  </si>
  <si>
    <t>Injeção Retrobulbar / Peribulbar</t>
  </si>
  <si>
    <t>0405050046</t>
  </si>
  <si>
    <t>Ciclocriocoagulação / Diatermia</t>
  </si>
  <si>
    <t>0405050054</t>
  </si>
  <si>
    <t>CICLODIALISE</t>
  </si>
  <si>
    <t>0405050127</t>
  </si>
  <si>
    <t>Fototrabeculoplastia a Laser</t>
  </si>
  <si>
    <t>0405050135</t>
  </si>
  <si>
    <t>Implante de Prótese Anti-Glaucomatosa</t>
  </si>
  <si>
    <t>0405050178</t>
  </si>
  <si>
    <t>Iridectomia Cirúrgica</t>
  </si>
  <si>
    <t>0405050194</t>
  </si>
  <si>
    <t>Iridotomia a Laser</t>
  </si>
  <si>
    <t>0405050321</t>
  </si>
  <si>
    <t>Trabeculectomia</t>
  </si>
  <si>
    <t>0405050356</t>
  </si>
  <si>
    <t>Tratamento Cirúrgico de Glaucoma Congênito</t>
  </si>
  <si>
    <t>Lote 04: Diagnóstico e Tratamento de Retinopatia</t>
  </si>
  <si>
    <t>0211060186</t>
  </si>
  <si>
    <t>Retinografia Fluorescente Binocular</t>
  </si>
  <si>
    <t>0303050233</t>
  </si>
  <si>
    <t>TRATAMENTO MEDICAMENTOSO DE DOENÇA DA RETINA</t>
  </si>
  <si>
    <t>0405030029</t>
  </si>
  <si>
    <t>Biópsia de Tumor Intra-Ocular</t>
  </si>
  <si>
    <t>Crioterapia Ocular</t>
  </si>
  <si>
    <t>0405030045</t>
  </si>
  <si>
    <t>Fotocoagulação a Laser</t>
  </si>
  <si>
    <t>Injeção Intra-Vítreo</t>
  </si>
  <si>
    <t>0405030070</t>
  </si>
  <si>
    <t>Retinopexia c/ Introflexão Escleral</t>
  </si>
  <si>
    <t>0405030142</t>
  </si>
  <si>
    <t>Vitrectomia Posterior</t>
  </si>
  <si>
    <t>0405030150</t>
  </si>
  <si>
    <t>Vitriólise a YAG Laser</t>
  </si>
  <si>
    <t>Vitrectomia Posterior com Infusão de Perfluocarbono e Endolaser</t>
  </si>
  <si>
    <t>Vitrectomia Posterior com Infusão de Perfluocarbono/Óleo de Silicone/Endolaser</t>
  </si>
  <si>
    <t>Termoterapia Transpupilar</t>
  </si>
  <si>
    <t>0405030193</t>
  </si>
  <si>
    <t>Pan-Fotocoagulação de Retina a Laser</t>
  </si>
  <si>
    <t>0405030215</t>
  </si>
  <si>
    <t>Retinopexia Pneumática</t>
  </si>
  <si>
    <t>Remoção de Óleo de Silicone</t>
  </si>
  <si>
    <t>Remoção de Implante Episcleral</t>
  </si>
  <si>
    <t>0405040024</t>
  </si>
  <si>
    <t>Crioterapia de Tumores Intra-Oculares</t>
  </si>
  <si>
    <t>0905010043</t>
  </si>
  <si>
    <t>OCI Avaliação de Retinopatia Diabética</t>
  </si>
  <si>
    <t>Lote 05: Transplante</t>
  </si>
  <si>
    <t>0405050313</t>
  </si>
  <si>
    <t>Topoplastia do Transplante</t>
  </si>
  <si>
    <t>Transplante de Córnea</t>
  </si>
  <si>
    <t>0505010127</t>
  </si>
  <si>
    <t>Transplante de Esclera</t>
  </si>
  <si>
    <t>0505010135</t>
  </si>
  <si>
    <t>Transplante de Córnea (Cirurgias Combinadas)</t>
  </si>
  <si>
    <t>0506010015</t>
  </si>
  <si>
    <t>Acompanhamento de Paciente Pós-Transplante de Córnea</t>
  </si>
  <si>
    <t>0201010356</t>
  </si>
  <si>
    <t>Biopsia de Pálpebra</t>
  </si>
  <si>
    <t>Lote 06: Cirurgia plastica reparadora oftalmologica</t>
  </si>
  <si>
    <t>0405010010</t>
  </si>
  <si>
    <t>Correção Cirúrgica de Entrópio e Ectrópio</t>
  </si>
  <si>
    <t>0405010028</t>
  </si>
  <si>
    <t>Correção Cirúrgica de Epicanto e Telecanto</t>
  </si>
  <si>
    <t>0405010036</t>
  </si>
  <si>
    <t>Dacriocistorinostomia (HUGV)</t>
  </si>
  <si>
    <t>0405010052</t>
  </si>
  <si>
    <t>Epilação a Laser</t>
  </si>
  <si>
    <t>0405010060</t>
  </si>
  <si>
    <t>Epilação de Cílios</t>
  </si>
  <si>
    <t>0405010087</t>
  </si>
  <si>
    <t>Extirpação de Glândula Lacrimal</t>
  </si>
  <si>
    <t>0405010109</t>
  </si>
  <si>
    <t>Oclusão de Ponto Lacrimal</t>
  </si>
  <si>
    <t>0405010117</t>
  </si>
  <si>
    <t>Reconstrução de Canal Lacrimal</t>
  </si>
  <si>
    <t>0405010125</t>
  </si>
  <si>
    <t>Reconstrução Parcial de Pálpebra com Tarsorrafia</t>
  </si>
  <si>
    <t>0405010133</t>
  </si>
  <si>
    <t>Reconstrução Total de Pálpebra</t>
  </si>
  <si>
    <t>0405010141</t>
  </si>
  <si>
    <t>Simblefaroplastia</t>
  </si>
  <si>
    <t>0405010150</t>
  </si>
  <si>
    <t>Sondagem de Canal Lacrimal Sob Anestesia Geral</t>
  </si>
  <si>
    <t>0405010168</t>
  </si>
  <si>
    <t>Sondagem de Vias Lacrimais</t>
  </si>
  <si>
    <t>0405010176</t>
  </si>
  <si>
    <t>Sutura de Pálpebras</t>
  </si>
  <si>
    <t>0405010184</t>
  </si>
  <si>
    <t>Tratamento Cirúrgico de Blefarocalase (HUGV)</t>
  </si>
  <si>
    <t>0405010192</t>
  </si>
  <si>
    <t>Tratamento Cirúrgico de Triquíase c/ ou s/ Enxerto</t>
  </si>
  <si>
    <t>0405040016</t>
  </si>
  <si>
    <t>Correção Cirúrgica de Lagoftalmo</t>
  </si>
  <si>
    <t>0405040040</t>
  </si>
  <si>
    <t>Descompressão de Nervo Óptico</t>
  </si>
  <si>
    <t>0405040059</t>
  </si>
  <si>
    <t>Descompressão de Órbita</t>
  </si>
  <si>
    <t>0405040067</t>
  </si>
  <si>
    <t>Enucleação de Globo Ocular</t>
  </si>
  <si>
    <t>0405040083</t>
  </si>
  <si>
    <t>Exenteração de Órbita</t>
  </si>
  <si>
    <t>0405040148</t>
  </si>
  <si>
    <t>Orbitotomia</t>
  </si>
  <si>
    <t>0405040156</t>
  </si>
  <si>
    <t>Reconstrução de Cavidade Orbitária</t>
  </si>
  <si>
    <t>0405040164</t>
  </si>
  <si>
    <t>Reconstrução de Parede da Órbita</t>
  </si>
  <si>
    <t>0405040199</t>
  </si>
  <si>
    <t>Tratamento Cirúrgico de Xantelasma</t>
  </si>
  <si>
    <t>0405040202</t>
  </si>
  <si>
    <t>Tratamento de Ptose Palpebral</t>
  </si>
  <si>
    <t>0405050224</t>
  </si>
  <si>
    <t>Reconstrução de Fórnix Conjuntival</t>
  </si>
  <si>
    <t>Lote 07: Diagnóstico e tratamento para oncologia Oftalmológica</t>
  </si>
  <si>
    <t>0405030010</t>
  </si>
  <si>
    <t>Aplicação de Placa Radioativa Episcleral</t>
  </si>
  <si>
    <t>Tratamento Cirúrgico de Neoplasia de Esclera</t>
  </si>
  <si>
    <t>0405040091</t>
  </si>
  <si>
    <t>Exérese de Tumor Maligno Intra-Ocular</t>
  </si>
  <si>
    <t>0405050186</t>
  </si>
  <si>
    <t>Iridociclectomia</t>
  </si>
  <si>
    <t>0905010051</t>
  </si>
  <si>
    <t>OCI Avaliação Inicial para Oncologia Oftalmológica</t>
  </si>
  <si>
    <t xml:space="preserve">Lote 08: Diagnótico e tratamento de Estrabisbo </t>
  </si>
  <si>
    <t>0405020015</t>
  </si>
  <si>
    <t>Correção Cirúrgica de Estrabismo (acima de 2 músculos)</t>
  </si>
  <si>
    <t>0405020023</t>
  </si>
  <si>
    <t>Correção Cirúrgica do Estrabismo (até 2 Músculos)</t>
  </si>
  <si>
    <t>0905010027</t>
  </si>
  <si>
    <t>OCI Avaliação de Estrabismo</t>
  </si>
  <si>
    <t>%</t>
  </si>
  <si>
    <t>VL Total</t>
  </si>
  <si>
    <t>Complemen- tação estadual</t>
  </si>
  <si>
    <t>QTD Minima / Mês</t>
  </si>
  <si>
    <t>TOTAL LOTE MÍNIMO</t>
  </si>
  <si>
    <t>Lote 1 – Oftalmologia Geral – Clinica, Diagnostica e Cirúrgica</t>
  </si>
  <si>
    <t>QUANTIDADE MINÍMA DE CONSULTA PARA O LOTE 1 ----&gt;</t>
  </si>
  <si>
    <t>DIGITE AQUI A OFERTA DE CONSULTAS PARA O CALCULO DOS PROCEDIMENTOS A SEREM OFERTADOS NESSE LOTE</t>
  </si>
  <si>
    <t>QUANTIDADE MINÍMA DE CONSULTA PARA O LOTE 2 ----&gt;</t>
  </si>
  <si>
    <t>QUANTIDADE MINÍMA DE CONSULTA PARA O LOTE 3 ----&gt;</t>
  </si>
  <si>
    <t>QUANTIDADE MINÍMA DE CONSULTA PARA O LOTE 4 ----&gt;</t>
  </si>
  <si>
    <t>Lote 05: Transplante de Cornea/ Esclera</t>
  </si>
  <si>
    <t>QUANTIDADE MINÍMA DE CONSULTA PARA O LOTE 5 ----&gt;</t>
  </si>
  <si>
    <t>QUANTIDADE MINÍMA DE CONSULTA PARA O LOTE 6 ----&gt;</t>
  </si>
  <si>
    <t>Lote 07: Diagnóstico e tratamento para Oncologia em Oftalmológica</t>
  </si>
  <si>
    <t>QUANTIDADE MINÍMA DE CONSULTA PARA O LOTE 7 ----&gt;</t>
  </si>
  <si>
    <t>QUANTIDADE MINÍMA DE CONSULTA PARA O LOTE 8 ----&gt;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</si>
</sst>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3" fillId="2" borderId="2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 applyAlignment="1">
      <alignment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 wrapText="1"/>
    </xf>
    <xf numFmtId="0" fontId="2" fillId="0" borderId="3" xfId="0" applyFont="1" applyBorder="1"/>
    <xf numFmtId="49" fontId="2" fillId="0" borderId="0" xfId="0" applyNumberFormat="1" applyFont="1"/>
    <xf numFmtId="10" fontId="2" fillId="0" borderId="0" xfId="0" applyNumberFormat="1" applyFont="1" applyAlignment="1">
      <alignment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49" fontId="6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right" wrapText="1"/>
    </xf>
    <xf numFmtId="49" fontId="5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1</xdr:row>
      <xdr:rowOff>9525</xdr:rowOff>
    </xdr:from>
    <xdr:ext cx="466725" cy="495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58</xdr:row>
      <xdr:rowOff>0</xdr:rowOff>
    </xdr:from>
    <xdr:ext cx="466725" cy="4953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104775</xdr:colOff>
      <xdr:row>92</xdr:row>
      <xdr:rowOff>38100</xdr:rowOff>
    </xdr:from>
    <xdr:ext cx="466725" cy="4953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104775</xdr:colOff>
      <xdr:row>125</xdr:row>
      <xdr:rowOff>47625</xdr:rowOff>
    </xdr:from>
    <xdr:ext cx="466725" cy="4953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104775</xdr:colOff>
      <xdr:row>160</xdr:row>
      <xdr:rowOff>161925</xdr:rowOff>
    </xdr:from>
    <xdr:ext cx="466725" cy="4953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104775</xdr:colOff>
      <xdr:row>175</xdr:row>
      <xdr:rowOff>9525</xdr:rowOff>
    </xdr:from>
    <xdr:ext cx="466725" cy="4953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638175</xdr:colOff>
      <xdr:row>215</xdr:row>
      <xdr:rowOff>314325</xdr:rowOff>
    </xdr:from>
    <xdr:ext cx="466725" cy="4953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638175</xdr:colOff>
      <xdr:row>243</xdr:row>
      <xdr:rowOff>9525</xdr:rowOff>
    </xdr:from>
    <xdr:ext cx="466725" cy="4953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5117400" y="3537113"/>
          <a:ext cx="457200" cy="48577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/>
  </sheetViews>
  <sheetFormatPr defaultColWidth="14.42578125" defaultRowHeight="15" customHeight="1" x14ac:dyDescent="0.25"/>
  <cols>
    <col min="1" max="1" width="30.5703125" customWidth="1"/>
    <col min="2" max="2" width="11.42578125" customWidth="1"/>
    <col min="3" max="3" width="45.42578125" customWidth="1"/>
    <col min="4" max="5" width="7.7109375" customWidth="1"/>
    <col min="6" max="6" width="12" customWidth="1"/>
    <col min="7" max="7" width="6.85546875" customWidth="1"/>
    <col min="8" max="8" width="10" customWidth="1"/>
    <col min="9" max="9" width="9.5703125" customWidth="1"/>
    <col min="10" max="10" width="10.42578125" customWidth="1"/>
    <col min="11" max="11" width="32.5703125" customWidth="1"/>
    <col min="12" max="12" width="14.28515625" customWidth="1"/>
    <col min="13" max="13" width="23.28515625" customWidth="1"/>
    <col min="14" max="26" width="8.7109375" customWidth="1"/>
  </cols>
  <sheetData>
    <row r="1" spans="1:26" ht="19.5" customHeight="1" x14ac:dyDescent="0.25">
      <c r="A1" s="2"/>
      <c r="B1" s="32" t="s">
        <v>301</v>
      </c>
      <c r="C1" s="33"/>
      <c r="D1" s="33"/>
      <c r="E1" s="33"/>
      <c r="F1" s="33"/>
      <c r="G1" s="33"/>
      <c r="H1" s="33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25">
      <c r="A2" s="2"/>
      <c r="B2" s="28" t="s">
        <v>302</v>
      </c>
      <c r="C2" s="29"/>
      <c r="D2" s="29"/>
      <c r="E2" s="29"/>
      <c r="F2" s="29"/>
      <c r="G2" s="30"/>
      <c r="H2" s="24">
        <v>352</v>
      </c>
      <c r="I2" s="25"/>
      <c r="J2" s="2"/>
      <c r="K2" s="26" t="s">
        <v>303</v>
      </c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5">
      <c r="A3" s="5" t="s">
        <v>24</v>
      </c>
      <c r="B3" s="6" t="s">
        <v>23</v>
      </c>
      <c r="C3" s="6" t="s">
        <v>0</v>
      </c>
      <c r="D3" s="7" t="s">
        <v>25</v>
      </c>
      <c r="E3" s="7" t="s">
        <v>26</v>
      </c>
      <c r="F3" s="6" t="s">
        <v>27</v>
      </c>
      <c r="G3" s="8" t="s">
        <v>296</v>
      </c>
      <c r="H3" s="6" t="s">
        <v>299</v>
      </c>
      <c r="I3" s="8" t="s">
        <v>297</v>
      </c>
      <c r="J3" s="13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5">
      <c r="A4" s="2" t="s">
        <v>29</v>
      </c>
      <c r="B4" s="9" t="s">
        <v>65</v>
      </c>
      <c r="C4" s="9" t="s">
        <v>66</v>
      </c>
      <c r="D4" s="11">
        <v>10</v>
      </c>
      <c r="E4" s="11">
        <v>0</v>
      </c>
      <c r="F4" s="9"/>
      <c r="G4" s="12"/>
      <c r="H4" s="10">
        <f>I2</f>
        <v>0</v>
      </c>
      <c r="I4" s="11">
        <f>H4*D4</f>
        <v>0</v>
      </c>
      <c r="J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5">
      <c r="A5" s="2" t="s">
        <v>29</v>
      </c>
      <c r="B5" s="9" t="s">
        <v>1</v>
      </c>
      <c r="C5" s="9" t="s">
        <v>28</v>
      </c>
      <c r="D5" s="11">
        <v>31.1</v>
      </c>
      <c r="E5" s="11">
        <v>31.1</v>
      </c>
      <c r="F5" s="12"/>
      <c r="G5" s="12">
        <v>2.9999999999999997E-4</v>
      </c>
      <c r="H5" s="9">
        <f t="shared" ref="H5:H45" si="0">ROUNDUP($H$4*G5,0)</f>
        <v>0</v>
      </c>
      <c r="I5" s="11">
        <f t="shared" ref="I5:I31" si="1">H5*(F5+D5)</f>
        <v>0</v>
      </c>
      <c r="J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5">
      <c r="A6" s="2" t="s">
        <v>29</v>
      </c>
      <c r="B6" s="9" t="s">
        <v>30</v>
      </c>
      <c r="C6" s="9" t="s">
        <v>31</v>
      </c>
      <c r="D6" s="11">
        <v>68.62</v>
      </c>
      <c r="E6" s="11">
        <v>68.62</v>
      </c>
      <c r="F6" s="9">
        <v>143.9</v>
      </c>
      <c r="G6" s="12">
        <v>2.9999999999999997E-4</v>
      </c>
      <c r="H6" s="9">
        <f t="shared" si="0"/>
        <v>0</v>
      </c>
      <c r="I6" s="11">
        <f t="shared" si="1"/>
        <v>0</v>
      </c>
      <c r="J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5">
      <c r="A7" s="2" t="s">
        <v>29</v>
      </c>
      <c r="B7" s="9" t="s">
        <v>2</v>
      </c>
      <c r="C7" s="9" t="s">
        <v>32</v>
      </c>
      <c r="D7" s="11">
        <v>68.62</v>
      </c>
      <c r="E7" s="11">
        <v>68.62</v>
      </c>
      <c r="F7" s="9"/>
      <c r="G7" s="12">
        <v>2.9999999999999997E-4</v>
      </c>
      <c r="H7" s="9">
        <f t="shared" si="0"/>
        <v>0</v>
      </c>
      <c r="I7" s="11">
        <f t="shared" si="1"/>
        <v>0</v>
      </c>
      <c r="J7" s="2"/>
      <c r="K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5">
      <c r="A8" s="2" t="s">
        <v>29</v>
      </c>
      <c r="B8" s="9" t="s">
        <v>33</v>
      </c>
      <c r="C8" s="9" t="s">
        <v>34</v>
      </c>
      <c r="D8" s="11">
        <v>199.21</v>
      </c>
      <c r="E8" s="11">
        <v>199.20999999999998</v>
      </c>
      <c r="F8" s="9">
        <v>164.6</v>
      </c>
      <c r="G8" s="12">
        <v>4.0000000000000002E-4</v>
      </c>
      <c r="H8" s="9">
        <f t="shared" si="0"/>
        <v>0</v>
      </c>
      <c r="I8" s="11">
        <f t="shared" si="1"/>
        <v>0</v>
      </c>
      <c r="J8" s="2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5">
      <c r="A9" s="2" t="s">
        <v>29</v>
      </c>
      <c r="B9" s="9" t="s">
        <v>35</v>
      </c>
      <c r="C9" s="9" t="s">
        <v>36</v>
      </c>
      <c r="D9" s="11">
        <v>24.2</v>
      </c>
      <c r="E9" s="11">
        <v>24.2</v>
      </c>
      <c r="F9" s="9"/>
      <c r="G9" s="12">
        <v>0.33329999999999999</v>
      </c>
      <c r="H9" s="9">
        <f t="shared" si="0"/>
        <v>0</v>
      </c>
      <c r="I9" s="11">
        <f t="shared" si="1"/>
        <v>0</v>
      </c>
      <c r="J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5">
      <c r="A10" s="2" t="s">
        <v>29</v>
      </c>
      <c r="B10" s="9" t="s">
        <v>37</v>
      </c>
      <c r="C10" s="9" t="s">
        <v>38</v>
      </c>
      <c r="D10" s="11">
        <v>12.34</v>
      </c>
      <c r="E10" s="11">
        <v>0</v>
      </c>
      <c r="F10" s="9"/>
      <c r="G10" s="12">
        <v>6.6699999999999995E-2</v>
      </c>
      <c r="H10" s="9">
        <f t="shared" si="0"/>
        <v>0</v>
      </c>
      <c r="I10" s="11">
        <f t="shared" si="1"/>
        <v>0</v>
      </c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5">
      <c r="A11" s="2" t="s">
        <v>29</v>
      </c>
      <c r="B11" s="9" t="s">
        <v>39</v>
      </c>
      <c r="C11" s="9" t="s">
        <v>40</v>
      </c>
      <c r="D11" s="11">
        <v>40</v>
      </c>
      <c r="E11" s="11">
        <v>0</v>
      </c>
      <c r="F11" s="9"/>
      <c r="G11" s="12">
        <v>0.25</v>
      </c>
      <c r="H11" s="9">
        <f t="shared" si="0"/>
        <v>0</v>
      </c>
      <c r="I11" s="11">
        <f t="shared" si="1"/>
        <v>0</v>
      </c>
      <c r="J11" s="2"/>
      <c r="K11" s="2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5">
      <c r="A12" s="2" t="s">
        <v>29</v>
      </c>
      <c r="B12" s="9" t="s">
        <v>3</v>
      </c>
      <c r="C12" s="9" t="s">
        <v>41</v>
      </c>
      <c r="D12" s="11">
        <v>24.24</v>
      </c>
      <c r="E12" s="11">
        <v>0</v>
      </c>
      <c r="F12" s="9"/>
      <c r="G12" s="12">
        <v>8.0000000000000004E-4</v>
      </c>
      <c r="H12" s="9">
        <f t="shared" si="0"/>
        <v>0</v>
      </c>
      <c r="I12" s="11">
        <f t="shared" si="1"/>
        <v>0</v>
      </c>
      <c r="J12" s="2"/>
      <c r="K12" s="2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5">
      <c r="A13" s="2" t="s">
        <v>29</v>
      </c>
      <c r="B13" s="9" t="s">
        <v>4</v>
      </c>
      <c r="C13" s="9" t="s">
        <v>42</v>
      </c>
      <c r="D13" s="11">
        <v>24.24</v>
      </c>
      <c r="E13" s="11">
        <v>0</v>
      </c>
      <c r="F13" s="9">
        <v>124.69</v>
      </c>
      <c r="G13" s="12">
        <v>8.0000000000000004E-4</v>
      </c>
      <c r="H13" s="9">
        <f t="shared" si="0"/>
        <v>0</v>
      </c>
      <c r="I13" s="11">
        <f t="shared" si="1"/>
        <v>0</v>
      </c>
      <c r="J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5">
      <c r="A14" s="2" t="s">
        <v>29</v>
      </c>
      <c r="B14" s="9" t="s">
        <v>43</v>
      </c>
      <c r="C14" s="9" t="s">
        <v>44</v>
      </c>
      <c r="D14" s="11">
        <v>3.37</v>
      </c>
      <c r="E14" s="11">
        <v>0</v>
      </c>
      <c r="F14" s="9">
        <v>124.69</v>
      </c>
      <c r="G14" s="12">
        <v>8.0000000000000004E-4</v>
      </c>
      <c r="H14" s="9">
        <f t="shared" si="0"/>
        <v>0</v>
      </c>
      <c r="I14" s="11">
        <f t="shared" si="1"/>
        <v>0</v>
      </c>
      <c r="J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5">
      <c r="A15" s="2" t="s">
        <v>29</v>
      </c>
      <c r="B15" s="9" t="s">
        <v>45</v>
      </c>
      <c r="C15" s="9" t="s">
        <v>46</v>
      </c>
      <c r="D15" s="11">
        <v>3.37</v>
      </c>
      <c r="E15" s="11">
        <v>0</v>
      </c>
      <c r="F15" s="9"/>
      <c r="G15" s="12">
        <v>5.0000000000000001E-3</v>
      </c>
      <c r="H15" s="9">
        <f t="shared" si="0"/>
        <v>0</v>
      </c>
      <c r="I15" s="11">
        <f t="shared" si="1"/>
        <v>0</v>
      </c>
      <c r="J15" s="2"/>
      <c r="K15" s="2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5">
      <c r="A16" s="2" t="s">
        <v>29</v>
      </c>
      <c r="B16" s="9" t="s">
        <v>47</v>
      </c>
      <c r="C16" s="9" t="s">
        <v>48</v>
      </c>
      <c r="D16" s="11">
        <v>24.24</v>
      </c>
      <c r="E16" s="11">
        <v>0</v>
      </c>
      <c r="F16" s="9"/>
      <c r="G16" s="12">
        <v>0.2167</v>
      </c>
      <c r="H16" s="9">
        <f t="shared" si="0"/>
        <v>0</v>
      </c>
      <c r="I16" s="11">
        <f t="shared" si="1"/>
        <v>0</v>
      </c>
      <c r="J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5">
      <c r="A17" s="2" t="s">
        <v>29</v>
      </c>
      <c r="B17" s="9" t="s">
        <v>5</v>
      </c>
      <c r="C17" s="9" t="s">
        <v>49</v>
      </c>
      <c r="D17" s="11">
        <v>3.37</v>
      </c>
      <c r="E17" s="11">
        <v>0</v>
      </c>
      <c r="F17" s="9">
        <v>12.65</v>
      </c>
      <c r="G17" s="12">
        <v>8.0000000000000004E-4</v>
      </c>
      <c r="H17" s="9">
        <f t="shared" si="0"/>
        <v>0</v>
      </c>
      <c r="I17" s="11">
        <f t="shared" si="1"/>
        <v>0</v>
      </c>
      <c r="J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5">
      <c r="A18" s="2" t="s">
        <v>29</v>
      </c>
      <c r="B18" s="9" t="s">
        <v>50</v>
      </c>
      <c r="C18" s="9" t="s">
        <v>51</v>
      </c>
      <c r="D18" s="11">
        <v>24.24</v>
      </c>
      <c r="E18" s="11">
        <v>0</v>
      </c>
      <c r="F18" s="9"/>
      <c r="G18" s="12">
        <v>0.36670000000000003</v>
      </c>
      <c r="H18" s="9">
        <f t="shared" si="0"/>
        <v>0</v>
      </c>
      <c r="I18" s="11">
        <f t="shared" si="1"/>
        <v>0</v>
      </c>
      <c r="J18" s="2"/>
      <c r="K18" s="2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2" t="s">
        <v>29</v>
      </c>
      <c r="B19" s="9" t="s">
        <v>52</v>
      </c>
      <c r="C19" s="9" t="s">
        <v>53</v>
      </c>
      <c r="D19" s="11">
        <v>3.37</v>
      </c>
      <c r="E19" s="11">
        <v>0</v>
      </c>
      <c r="F19" s="9"/>
      <c r="G19" s="12">
        <v>0.05</v>
      </c>
      <c r="H19" s="9">
        <f t="shared" si="0"/>
        <v>0</v>
      </c>
      <c r="I19" s="11">
        <f t="shared" si="1"/>
        <v>0</v>
      </c>
      <c r="J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5">
      <c r="A20" s="2" t="s">
        <v>29</v>
      </c>
      <c r="B20" s="9" t="s">
        <v>6</v>
      </c>
      <c r="C20" s="9" t="s">
        <v>54</v>
      </c>
      <c r="D20" s="11">
        <v>24.24</v>
      </c>
      <c r="E20" s="11">
        <v>0</v>
      </c>
      <c r="F20" s="9">
        <v>234.89</v>
      </c>
      <c r="G20" s="12">
        <v>8.0000000000000004E-4</v>
      </c>
      <c r="H20" s="9">
        <f t="shared" si="0"/>
        <v>0</v>
      </c>
      <c r="I20" s="11">
        <f t="shared" si="1"/>
        <v>0</v>
      </c>
      <c r="J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5">
      <c r="A21" s="2" t="s">
        <v>29</v>
      </c>
      <c r="B21" s="9" t="s">
        <v>55</v>
      </c>
      <c r="C21" s="9" t="s">
        <v>56</v>
      </c>
      <c r="D21" s="11">
        <v>24.68</v>
      </c>
      <c r="E21" s="11">
        <v>0</v>
      </c>
      <c r="F21" s="9"/>
      <c r="G21" s="12">
        <v>8.3299999999999999E-2</v>
      </c>
      <c r="H21" s="9">
        <f t="shared" si="0"/>
        <v>0</v>
      </c>
      <c r="I21" s="11">
        <f t="shared" si="1"/>
        <v>0</v>
      </c>
      <c r="J21" s="2"/>
      <c r="K21" s="2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5">
      <c r="A22" s="2" t="s">
        <v>29</v>
      </c>
      <c r="B22" s="9" t="s">
        <v>8</v>
      </c>
      <c r="C22" s="9" t="s">
        <v>57</v>
      </c>
      <c r="D22" s="11">
        <v>3.37</v>
      </c>
      <c r="E22" s="11">
        <v>0</v>
      </c>
      <c r="F22" s="9">
        <v>64.08</v>
      </c>
      <c r="G22" s="12">
        <v>0.05</v>
      </c>
      <c r="H22" s="9">
        <f t="shared" si="0"/>
        <v>0</v>
      </c>
      <c r="I22" s="11">
        <f t="shared" si="1"/>
        <v>0</v>
      </c>
      <c r="J22" s="2"/>
      <c r="K22" s="2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5">
      <c r="A23" s="2" t="s">
        <v>29</v>
      </c>
      <c r="B23" s="9" t="s">
        <v>58</v>
      </c>
      <c r="C23" s="9" t="s">
        <v>59</v>
      </c>
      <c r="D23" s="11">
        <v>3.37</v>
      </c>
      <c r="E23" s="11">
        <v>0</v>
      </c>
      <c r="F23" s="9"/>
      <c r="G23" s="12">
        <v>1.67E-2</v>
      </c>
      <c r="H23" s="9">
        <f t="shared" si="0"/>
        <v>0</v>
      </c>
      <c r="I23" s="11">
        <f t="shared" si="1"/>
        <v>0</v>
      </c>
      <c r="J23" s="2"/>
      <c r="K23" s="2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5">
      <c r="A24" s="2" t="s">
        <v>29</v>
      </c>
      <c r="B24" s="9" t="s">
        <v>9</v>
      </c>
      <c r="C24" s="9" t="s">
        <v>60</v>
      </c>
      <c r="D24" s="11">
        <v>12.34</v>
      </c>
      <c r="E24" s="11">
        <v>0</v>
      </c>
      <c r="F24" s="9">
        <v>15.39</v>
      </c>
      <c r="G24" s="12">
        <v>8.0000000000000004E-4</v>
      </c>
      <c r="H24" s="9">
        <f t="shared" si="0"/>
        <v>0</v>
      </c>
      <c r="I24" s="11">
        <f t="shared" si="1"/>
        <v>0</v>
      </c>
      <c r="J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5">
      <c r="A25" s="2" t="s">
        <v>29</v>
      </c>
      <c r="B25" s="9" t="s">
        <v>61</v>
      </c>
      <c r="C25" s="9" t="s">
        <v>62</v>
      </c>
      <c r="D25" s="11">
        <v>12.34</v>
      </c>
      <c r="E25" s="4">
        <v>0</v>
      </c>
      <c r="F25" s="9"/>
      <c r="G25" s="12">
        <v>8.0000000000000004E-4</v>
      </c>
      <c r="H25" s="9">
        <f t="shared" si="0"/>
        <v>0</v>
      </c>
      <c r="I25" s="11">
        <f t="shared" si="1"/>
        <v>0</v>
      </c>
      <c r="J25" s="2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5">
      <c r="A26" s="2" t="s">
        <v>29</v>
      </c>
      <c r="B26" s="9" t="s">
        <v>63</v>
      </c>
      <c r="C26" s="9" t="s">
        <v>64</v>
      </c>
      <c r="D26" s="11">
        <v>3.37</v>
      </c>
      <c r="E26" s="11">
        <v>3.37</v>
      </c>
      <c r="F26" s="9"/>
      <c r="G26" s="12">
        <v>0.33329999999999999</v>
      </c>
      <c r="H26" s="9">
        <f t="shared" si="0"/>
        <v>0</v>
      </c>
      <c r="I26" s="11">
        <f t="shared" si="1"/>
        <v>0</v>
      </c>
      <c r="J26" s="2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5">
      <c r="A27" s="2" t="s">
        <v>29</v>
      </c>
      <c r="B27" s="9" t="s">
        <v>11</v>
      </c>
      <c r="C27" s="9" t="s">
        <v>67</v>
      </c>
      <c r="D27" s="11">
        <v>3.27</v>
      </c>
      <c r="E27" s="11">
        <v>0</v>
      </c>
      <c r="F27" s="9">
        <v>9.59</v>
      </c>
      <c r="G27" s="12">
        <v>1.6999999999999999E-3</v>
      </c>
      <c r="H27" s="9">
        <f t="shared" si="0"/>
        <v>0</v>
      </c>
      <c r="I27" s="11">
        <f t="shared" si="1"/>
        <v>0</v>
      </c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2" t="s">
        <v>29</v>
      </c>
      <c r="B28" s="9" t="s">
        <v>68</v>
      </c>
      <c r="C28" s="9" t="s">
        <v>69</v>
      </c>
      <c r="D28" s="11">
        <v>22.93</v>
      </c>
      <c r="E28" s="11">
        <v>0</v>
      </c>
      <c r="F28" s="9"/>
      <c r="G28" s="12">
        <v>8.0000000000000004E-4</v>
      </c>
      <c r="H28" s="9">
        <f t="shared" si="0"/>
        <v>0</v>
      </c>
      <c r="I28" s="11">
        <f t="shared" si="1"/>
        <v>0</v>
      </c>
      <c r="J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2" t="s">
        <v>29</v>
      </c>
      <c r="B29" s="9" t="s">
        <v>70</v>
      </c>
      <c r="C29" s="9" t="s">
        <v>71</v>
      </c>
      <c r="D29" s="11">
        <v>78.75</v>
      </c>
      <c r="E29" s="11">
        <v>78.75</v>
      </c>
      <c r="F29" s="9"/>
      <c r="G29" s="12">
        <v>4.1999999999999997E-3</v>
      </c>
      <c r="H29" s="9">
        <f t="shared" si="0"/>
        <v>0</v>
      </c>
      <c r="I29" s="11">
        <f t="shared" si="1"/>
        <v>0</v>
      </c>
      <c r="J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2" t="s">
        <v>29</v>
      </c>
      <c r="B30" s="9" t="s">
        <v>72</v>
      </c>
      <c r="C30" s="9" t="s">
        <v>73</v>
      </c>
      <c r="D30" s="11">
        <v>161.19</v>
      </c>
      <c r="E30" s="11">
        <v>161.19</v>
      </c>
      <c r="F30" s="9"/>
      <c r="G30" s="12">
        <v>8.0000000000000004E-4</v>
      </c>
      <c r="H30" s="9">
        <f t="shared" si="0"/>
        <v>0</v>
      </c>
      <c r="I30" s="11">
        <f t="shared" si="1"/>
        <v>0</v>
      </c>
      <c r="J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2" t="s">
        <v>29</v>
      </c>
      <c r="B31" s="9" t="s">
        <v>74</v>
      </c>
      <c r="C31" s="9" t="s">
        <v>75</v>
      </c>
      <c r="D31" s="11">
        <v>159.37</v>
      </c>
      <c r="E31" s="11">
        <v>0</v>
      </c>
      <c r="F31" s="9"/>
      <c r="G31" s="12">
        <v>8.0000000000000004E-4</v>
      </c>
      <c r="H31" s="9">
        <f t="shared" si="0"/>
        <v>0</v>
      </c>
      <c r="I31" s="11">
        <f t="shared" si="1"/>
        <v>0</v>
      </c>
      <c r="J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 t="s">
        <v>29</v>
      </c>
      <c r="B32" s="9" t="s">
        <v>76</v>
      </c>
      <c r="C32" s="9" t="s">
        <v>77</v>
      </c>
      <c r="D32" s="11">
        <v>22.93</v>
      </c>
      <c r="E32" s="11">
        <v>22.93</v>
      </c>
      <c r="F32" s="9"/>
      <c r="G32" s="12">
        <v>8.0000000000000004E-4</v>
      </c>
      <c r="H32" s="9">
        <f t="shared" si="0"/>
        <v>0</v>
      </c>
      <c r="I32" s="11">
        <f t="shared" ref="I32:I35" si="2">H32*(F32+E32)</f>
        <v>0</v>
      </c>
      <c r="J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 t="s">
        <v>29</v>
      </c>
      <c r="B33" s="9" t="s">
        <v>78</v>
      </c>
      <c r="C33" s="9" t="s">
        <v>79</v>
      </c>
      <c r="D33" s="11">
        <v>0</v>
      </c>
      <c r="E33" s="11">
        <v>453.6</v>
      </c>
      <c r="F33" s="9"/>
      <c r="G33" s="12">
        <v>8.0000000000000004E-4</v>
      </c>
      <c r="H33" s="9">
        <f t="shared" si="0"/>
        <v>0</v>
      </c>
      <c r="I33" s="11">
        <f t="shared" si="2"/>
        <v>0</v>
      </c>
      <c r="J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2" t="s">
        <v>29</v>
      </c>
      <c r="B34" s="9" t="s">
        <v>80</v>
      </c>
      <c r="C34" s="9" t="s">
        <v>81</v>
      </c>
      <c r="D34" s="11">
        <v>587.51</v>
      </c>
      <c r="E34" s="11">
        <v>587.52</v>
      </c>
      <c r="F34" s="9"/>
      <c r="G34" s="12">
        <v>4.0000000000000002E-4</v>
      </c>
      <c r="H34" s="9">
        <f t="shared" si="0"/>
        <v>0</v>
      </c>
      <c r="I34" s="11">
        <f t="shared" si="2"/>
        <v>0</v>
      </c>
      <c r="J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2" t="s">
        <v>29</v>
      </c>
      <c r="B35" s="9" t="s">
        <v>82</v>
      </c>
      <c r="C35" s="9" t="s">
        <v>83</v>
      </c>
      <c r="D35" s="11">
        <v>0</v>
      </c>
      <c r="E35" s="11">
        <v>965.44999999999993</v>
      </c>
      <c r="F35" s="9"/>
      <c r="G35" s="12">
        <v>2.9999999999999997E-4</v>
      </c>
      <c r="H35" s="9">
        <f t="shared" si="0"/>
        <v>0</v>
      </c>
      <c r="I35" s="11">
        <f t="shared" si="2"/>
        <v>0</v>
      </c>
      <c r="J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2" t="s">
        <v>29</v>
      </c>
      <c r="B36" s="9" t="s">
        <v>84</v>
      </c>
      <c r="C36" s="9" t="s">
        <v>85</v>
      </c>
      <c r="D36" s="11">
        <v>82.28</v>
      </c>
      <c r="E36" s="11">
        <v>0</v>
      </c>
      <c r="F36" s="9"/>
      <c r="G36" s="12">
        <v>1.1999999999999999E-3</v>
      </c>
      <c r="H36" s="9">
        <f t="shared" si="0"/>
        <v>0</v>
      </c>
      <c r="I36" s="11">
        <f t="shared" ref="I36:I39" si="3">H36*(F36+D36)</f>
        <v>0</v>
      </c>
      <c r="J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2" t="s">
        <v>29</v>
      </c>
      <c r="B37" s="9" t="s">
        <v>86</v>
      </c>
      <c r="C37" s="9" t="s">
        <v>87</v>
      </c>
      <c r="D37" s="11">
        <v>902.95</v>
      </c>
      <c r="E37" s="11">
        <v>1083.55</v>
      </c>
      <c r="F37" s="9"/>
      <c r="G37" s="12">
        <v>8.0000000000000004E-4</v>
      </c>
      <c r="H37" s="9">
        <f t="shared" si="0"/>
        <v>0</v>
      </c>
      <c r="I37" s="11">
        <f t="shared" si="3"/>
        <v>0</v>
      </c>
      <c r="J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2" t="s">
        <v>29</v>
      </c>
      <c r="B38" s="9" t="s">
        <v>88</v>
      </c>
      <c r="C38" s="9" t="s">
        <v>89</v>
      </c>
      <c r="D38" s="11">
        <v>8.24</v>
      </c>
      <c r="E38" s="11">
        <v>0</v>
      </c>
      <c r="F38" s="9"/>
      <c r="G38" s="12">
        <v>8.0000000000000004E-4</v>
      </c>
      <c r="H38" s="9">
        <f t="shared" si="0"/>
        <v>0</v>
      </c>
      <c r="I38" s="11">
        <f t="shared" si="3"/>
        <v>0</v>
      </c>
      <c r="J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2" t="s">
        <v>29</v>
      </c>
      <c r="B39" s="9" t="s">
        <v>90</v>
      </c>
      <c r="C39" s="9" t="s">
        <v>91</v>
      </c>
      <c r="D39" s="11">
        <v>82.28</v>
      </c>
      <c r="E39" s="11">
        <v>0</v>
      </c>
      <c r="F39" s="9"/>
      <c r="G39" s="12">
        <v>5.0000000000000001E-4</v>
      </c>
      <c r="H39" s="9">
        <f t="shared" si="0"/>
        <v>0</v>
      </c>
      <c r="I39" s="11">
        <f t="shared" si="3"/>
        <v>0</v>
      </c>
      <c r="J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2" t="s">
        <v>29</v>
      </c>
      <c r="B40" s="9" t="s">
        <v>92</v>
      </c>
      <c r="C40" s="9" t="s">
        <v>93</v>
      </c>
      <c r="D40" s="11">
        <v>172.27</v>
      </c>
      <c r="E40" s="11">
        <v>172.27</v>
      </c>
      <c r="F40" s="9"/>
      <c r="G40" s="12">
        <v>8.3000000000000001E-3</v>
      </c>
      <c r="H40" s="9">
        <f t="shared" si="0"/>
        <v>0</v>
      </c>
      <c r="I40" s="11">
        <f t="shared" ref="I40:I41" si="4">H40*(F40+E40)</f>
        <v>0</v>
      </c>
      <c r="J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2" t="s">
        <v>29</v>
      </c>
      <c r="B41" s="9" t="s">
        <v>94</v>
      </c>
      <c r="C41" s="9" t="s">
        <v>95</v>
      </c>
      <c r="D41" s="11">
        <v>0</v>
      </c>
      <c r="E41" s="11">
        <v>794.89</v>
      </c>
      <c r="F41" s="9"/>
      <c r="G41" s="12">
        <v>8.0000000000000004E-4</v>
      </c>
      <c r="H41" s="9">
        <f t="shared" si="0"/>
        <v>0</v>
      </c>
      <c r="I41" s="11">
        <f t="shared" si="4"/>
        <v>0</v>
      </c>
      <c r="J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2" t="s">
        <v>29</v>
      </c>
      <c r="B42" s="9" t="s">
        <v>96</v>
      </c>
      <c r="C42" s="9" t="s">
        <v>97</v>
      </c>
      <c r="D42" s="11">
        <v>335.72</v>
      </c>
      <c r="E42" s="11">
        <v>0</v>
      </c>
      <c r="F42" s="9"/>
      <c r="G42" s="12">
        <v>8.0000000000000004E-4</v>
      </c>
      <c r="H42" s="9">
        <f t="shared" si="0"/>
        <v>0</v>
      </c>
      <c r="I42" s="11">
        <f t="shared" ref="I42:I49" si="5">H42*(F42+D42)</f>
        <v>0</v>
      </c>
      <c r="J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2" t="s">
        <v>29</v>
      </c>
      <c r="B43" s="9" t="s">
        <v>98</v>
      </c>
      <c r="C43" s="9" t="s">
        <v>99</v>
      </c>
      <c r="D43" s="11">
        <v>25</v>
      </c>
      <c r="E43" s="11">
        <v>0</v>
      </c>
      <c r="F43" s="9"/>
      <c r="G43" s="12">
        <v>3.3E-3</v>
      </c>
      <c r="H43" s="9">
        <f t="shared" si="0"/>
        <v>0</v>
      </c>
      <c r="I43" s="11">
        <f t="shared" si="5"/>
        <v>0</v>
      </c>
      <c r="J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2" t="s">
        <v>29</v>
      </c>
      <c r="B44" s="9" t="s">
        <v>100</v>
      </c>
      <c r="C44" s="9" t="s">
        <v>101</v>
      </c>
      <c r="D44" s="11">
        <v>45</v>
      </c>
      <c r="E44" s="11">
        <v>0</v>
      </c>
      <c r="F44" s="9"/>
      <c r="G44" s="12">
        <v>8.0000000000000004E-4</v>
      </c>
      <c r="H44" s="9">
        <f t="shared" si="0"/>
        <v>0</v>
      </c>
      <c r="I44" s="11">
        <f t="shared" si="5"/>
        <v>0</v>
      </c>
      <c r="J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2" t="s">
        <v>29</v>
      </c>
      <c r="B45" s="9" t="s">
        <v>102</v>
      </c>
      <c r="C45" s="9" t="s">
        <v>103</v>
      </c>
      <c r="D45" s="11">
        <v>82.28</v>
      </c>
      <c r="E45" s="11">
        <v>0</v>
      </c>
      <c r="F45" s="9"/>
      <c r="G45" s="12">
        <v>8.0000000000000004E-4</v>
      </c>
      <c r="H45" s="9">
        <f t="shared" si="0"/>
        <v>0</v>
      </c>
      <c r="I45" s="11">
        <f t="shared" si="5"/>
        <v>0</v>
      </c>
      <c r="J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2" t="s">
        <v>29</v>
      </c>
      <c r="B46" s="9" t="s">
        <v>277</v>
      </c>
      <c r="C46" s="9" t="s">
        <v>278</v>
      </c>
      <c r="D46" s="15">
        <v>436.44</v>
      </c>
      <c r="E46" s="15">
        <v>436.44</v>
      </c>
      <c r="F46" s="1"/>
      <c r="G46" s="16">
        <v>0.03</v>
      </c>
      <c r="H46" s="14">
        <f>ROUNDUP($H$4*G46,0)</f>
        <v>0</v>
      </c>
      <c r="I46" s="15">
        <f t="shared" si="5"/>
        <v>0</v>
      </c>
      <c r="J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2" t="s">
        <v>29</v>
      </c>
      <c r="B47" s="9" t="s">
        <v>104</v>
      </c>
      <c r="C47" s="9" t="s">
        <v>105</v>
      </c>
      <c r="D47" s="11">
        <v>164.08</v>
      </c>
      <c r="E47" s="11">
        <v>0</v>
      </c>
      <c r="F47" s="9"/>
      <c r="G47" s="12">
        <v>8.0000000000000004E-4</v>
      </c>
      <c r="H47" s="9">
        <f t="shared" ref="H47:H55" si="6">ROUNDUP($H$4*G47,0)</f>
        <v>0</v>
      </c>
      <c r="I47" s="11">
        <f t="shared" si="5"/>
        <v>0</v>
      </c>
      <c r="J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2" t="s">
        <v>29</v>
      </c>
      <c r="B48" s="9" t="s">
        <v>106</v>
      </c>
      <c r="C48" s="9" t="s">
        <v>107</v>
      </c>
      <c r="D48" s="11">
        <v>209.55</v>
      </c>
      <c r="E48" s="11">
        <v>0</v>
      </c>
      <c r="F48" s="9"/>
      <c r="G48" s="12">
        <v>0.13</v>
      </c>
      <c r="H48" s="9">
        <f t="shared" si="6"/>
        <v>0</v>
      </c>
      <c r="I48" s="11">
        <f t="shared" si="5"/>
        <v>0</v>
      </c>
      <c r="J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2" t="s">
        <v>29</v>
      </c>
      <c r="B49" s="9" t="s">
        <v>21</v>
      </c>
      <c r="C49" s="9" t="s">
        <v>108</v>
      </c>
      <c r="D49" s="11">
        <v>292.72000000000003</v>
      </c>
      <c r="E49" s="11">
        <v>372.71999999999997</v>
      </c>
      <c r="F49" s="9">
        <v>595.87</v>
      </c>
      <c r="G49" s="12">
        <v>8.0000000000000004E-4</v>
      </c>
      <c r="H49" s="9">
        <f t="shared" si="6"/>
        <v>0</v>
      </c>
      <c r="I49" s="11">
        <f t="shared" si="5"/>
        <v>0</v>
      </c>
      <c r="J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2" t="s">
        <v>29</v>
      </c>
      <c r="B50" s="9" t="s">
        <v>109</v>
      </c>
      <c r="C50" s="9" t="s">
        <v>110</v>
      </c>
      <c r="D50" s="11">
        <v>0</v>
      </c>
      <c r="E50" s="11">
        <v>84</v>
      </c>
      <c r="F50" s="9"/>
      <c r="G50" s="12">
        <v>1.6999999999999999E-3</v>
      </c>
      <c r="H50" s="9">
        <f t="shared" si="6"/>
        <v>0</v>
      </c>
      <c r="I50" s="11">
        <f>H50*(F50+E50)</f>
        <v>0</v>
      </c>
      <c r="J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2" t="s">
        <v>29</v>
      </c>
      <c r="B51" s="9" t="s">
        <v>111</v>
      </c>
      <c r="C51" s="9" t="s">
        <v>112</v>
      </c>
      <c r="D51" s="11">
        <v>22.27</v>
      </c>
      <c r="E51" s="11">
        <v>84</v>
      </c>
      <c r="F51" s="9"/>
      <c r="G51" s="12">
        <v>0.2</v>
      </c>
      <c r="H51" s="9">
        <f t="shared" si="6"/>
        <v>0</v>
      </c>
      <c r="I51" s="11">
        <f t="shared" ref="I51:I55" si="7">H51*(F51+D51)</f>
        <v>0</v>
      </c>
      <c r="J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2" t="s">
        <v>29</v>
      </c>
      <c r="B52" s="9" t="s">
        <v>113</v>
      </c>
      <c r="C52" s="9" t="s">
        <v>114</v>
      </c>
      <c r="D52" s="11">
        <v>15.15</v>
      </c>
      <c r="E52" s="11">
        <v>15.15</v>
      </c>
      <c r="F52" s="9"/>
      <c r="G52" s="12">
        <v>4.7999999999999996E-3</v>
      </c>
      <c r="H52" s="9">
        <f t="shared" si="6"/>
        <v>0</v>
      </c>
      <c r="I52" s="11">
        <f t="shared" si="7"/>
        <v>0</v>
      </c>
      <c r="J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2" t="s">
        <v>29</v>
      </c>
      <c r="B53" s="9" t="s">
        <v>115</v>
      </c>
      <c r="C53" s="9" t="s">
        <v>116</v>
      </c>
      <c r="D53" s="11">
        <v>200</v>
      </c>
      <c r="E53" s="11">
        <v>0</v>
      </c>
      <c r="F53" s="9"/>
      <c r="G53" s="12">
        <v>1.4200000000000001E-2</v>
      </c>
      <c r="H53" s="9">
        <f t="shared" si="6"/>
        <v>0</v>
      </c>
      <c r="I53" s="11">
        <f t="shared" si="7"/>
        <v>0</v>
      </c>
      <c r="J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2" t="s">
        <v>29</v>
      </c>
      <c r="B54" s="9" t="s">
        <v>117</v>
      </c>
      <c r="C54" s="9" t="s">
        <v>118</v>
      </c>
      <c r="D54" s="11">
        <v>160</v>
      </c>
      <c r="E54" s="11">
        <v>0</v>
      </c>
      <c r="F54" s="9"/>
      <c r="G54" s="12">
        <v>1.67E-2</v>
      </c>
      <c r="H54" s="9">
        <f t="shared" si="6"/>
        <v>0</v>
      </c>
      <c r="I54" s="11">
        <f t="shared" si="7"/>
        <v>0</v>
      </c>
      <c r="J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7" t="s">
        <v>29</v>
      </c>
      <c r="B55" s="9" t="s">
        <v>119</v>
      </c>
      <c r="C55" s="9" t="s">
        <v>120</v>
      </c>
      <c r="D55" s="11">
        <v>200</v>
      </c>
      <c r="E55" s="11">
        <v>0</v>
      </c>
      <c r="F55" s="9"/>
      <c r="G55" s="12">
        <v>2.8E-3</v>
      </c>
      <c r="H55" s="9">
        <f t="shared" si="6"/>
        <v>0</v>
      </c>
      <c r="I55" s="11">
        <f t="shared" si="7"/>
        <v>0</v>
      </c>
      <c r="J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2"/>
      <c r="B56" s="35" t="s">
        <v>300</v>
      </c>
      <c r="C56" s="29"/>
      <c r="D56" s="29"/>
      <c r="E56" s="29"/>
      <c r="F56" s="29"/>
      <c r="G56" s="30"/>
      <c r="H56" s="10">
        <f t="shared" ref="H56:I56" si="8">SUM(H4:H55)</f>
        <v>0</v>
      </c>
      <c r="I56" s="11">
        <f t="shared" si="8"/>
        <v>0</v>
      </c>
      <c r="J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2"/>
      <c r="B57" s="2"/>
      <c r="C57" s="2"/>
      <c r="D57" s="4"/>
      <c r="E57" s="4"/>
      <c r="F57" s="2"/>
      <c r="G57" s="19"/>
      <c r="H57" s="2"/>
      <c r="I57" s="4"/>
      <c r="J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5">
      <c r="A58" s="2"/>
      <c r="B58" s="32" t="s">
        <v>123</v>
      </c>
      <c r="C58" s="33"/>
      <c r="D58" s="33"/>
      <c r="E58" s="33"/>
      <c r="F58" s="33"/>
      <c r="G58" s="33"/>
      <c r="H58" s="33"/>
      <c r="I58" s="33"/>
      <c r="J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2.25" customHeight="1" x14ac:dyDescent="0.25">
      <c r="A59" s="2"/>
      <c r="B59" s="28" t="s">
        <v>304</v>
      </c>
      <c r="C59" s="29"/>
      <c r="D59" s="29"/>
      <c r="E59" s="29"/>
      <c r="F59" s="29"/>
      <c r="G59" s="30"/>
      <c r="H59" s="24">
        <v>704</v>
      </c>
      <c r="I59" s="25"/>
      <c r="J59" s="2"/>
      <c r="K59" s="26" t="s">
        <v>303</v>
      </c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5" t="s">
        <v>24</v>
      </c>
      <c r="B60" s="6" t="s">
        <v>23</v>
      </c>
      <c r="C60" s="6" t="s">
        <v>0</v>
      </c>
      <c r="D60" s="7" t="s">
        <v>25</v>
      </c>
      <c r="E60" s="7" t="s">
        <v>26</v>
      </c>
      <c r="F60" s="6" t="s">
        <v>27</v>
      </c>
      <c r="G60" s="8" t="s">
        <v>296</v>
      </c>
      <c r="H60" s="6" t="s">
        <v>299</v>
      </c>
      <c r="I60" s="8" t="s">
        <v>297</v>
      </c>
      <c r="J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2" t="s">
        <v>123</v>
      </c>
      <c r="B61" s="9" t="s">
        <v>65</v>
      </c>
      <c r="C61" s="9" t="s">
        <v>66</v>
      </c>
      <c r="D61" s="11">
        <v>10</v>
      </c>
      <c r="E61" s="11">
        <v>0</v>
      </c>
      <c r="F61" s="9"/>
      <c r="G61" s="12"/>
      <c r="H61" s="10">
        <f>I59</f>
        <v>0</v>
      </c>
      <c r="I61" s="11">
        <f t="shared" ref="I61:I83" si="9">H61*(F61+D61)</f>
        <v>0</v>
      </c>
      <c r="J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2" t="s">
        <v>123</v>
      </c>
      <c r="B62" s="9" t="s">
        <v>121</v>
      </c>
      <c r="C62" s="9" t="s">
        <v>122</v>
      </c>
      <c r="D62" s="11">
        <v>14.81</v>
      </c>
      <c r="E62" s="11">
        <v>0</v>
      </c>
      <c r="F62" s="9"/>
      <c r="G62" s="12">
        <v>0.1429</v>
      </c>
      <c r="H62" s="9">
        <f t="shared" ref="H62:H89" si="10">ROUNDUP($H$61*G62,0)</f>
        <v>0</v>
      </c>
      <c r="I62" s="11">
        <f t="shared" si="9"/>
        <v>0</v>
      </c>
      <c r="J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2" t="s">
        <v>123</v>
      </c>
      <c r="B63" s="9" t="s">
        <v>35</v>
      </c>
      <c r="C63" s="9" t="s">
        <v>36</v>
      </c>
      <c r="D63" s="11">
        <v>24.2</v>
      </c>
      <c r="E63" s="11">
        <v>24.2</v>
      </c>
      <c r="F63" s="9"/>
      <c r="G63" s="12">
        <v>0.1143</v>
      </c>
      <c r="H63" s="9">
        <f t="shared" si="10"/>
        <v>0</v>
      </c>
      <c r="I63" s="11">
        <f t="shared" si="9"/>
        <v>0</v>
      </c>
      <c r="J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2" t="s">
        <v>123</v>
      </c>
      <c r="B64" s="9" t="s">
        <v>124</v>
      </c>
      <c r="C64" s="9" t="s">
        <v>125</v>
      </c>
      <c r="D64" s="11">
        <v>24.24</v>
      </c>
      <c r="E64" s="11">
        <v>0</v>
      </c>
      <c r="F64" s="9"/>
      <c r="G64" s="12">
        <v>0.2286</v>
      </c>
      <c r="H64" s="9">
        <f t="shared" si="10"/>
        <v>0</v>
      </c>
      <c r="I64" s="11">
        <f t="shared" si="9"/>
        <v>0</v>
      </c>
      <c r="J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2" t="s">
        <v>123</v>
      </c>
      <c r="B65" s="9" t="s">
        <v>37</v>
      </c>
      <c r="C65" s="9" t="s">
        <v>38</v>
      </c>
      <c r="D65" s="11">
        <v>12.34</v>
      </c>
      <c r="E65" s="11">
        <v>0</v>
      </c>
      <c r="F65" s="9"/>
      <c r="G65" s="12">
        <v>0.23599999999999999</v>
      </c>
      <c r="H65" s="9">
        <f t="shared" si="10"/>
        <v>0</v>
      </c>
      <c r="I65" s="11">
        <f t="shared" si="9"/>
        <v>0</v>
      </c>
      <c r="J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2" t="s">
        <v>123</v>
      </c>
      <c r="B66" s="9" t="s">
        <v>126</v>
      </c>
      <c r="C66" s="9" t="s">
        <v>127</v>
      </c>
      <c r="D66" s="11">
        <v>3.37</v>
      </c>
      <c r="E66" s="11">
        <v>0</v>
      </c>
      <c r="F66" s="9"/>
      <c r="G66" s="12">
        <v>0.35709999999999997</v>
      </c>
      <c r="H66" s="9">
        <f t="shared" si="10"/>
        <v>0</v>
      </c>
      <c r="I66" s="11">
        <f t="shared" si="9"/>
        <v>0</v>
      </c>
      <c r="J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2" t="s">
        <v>123</v>
      </c>
      <c r="B67" s="9" t="s">
        <v>47</v>
      </c>
      <c r="C67" s="9" t="s">
        <v>48</v>
      </c>
      <c r="D67" s="11">
        <v>24.24</v>
      </c>
      <c r="E67" s="11">
        <v>0</v>
      </c>
      <c r="F67" s="9"/>
      <c r="G67" s="12">
        <v>0.1429</v>
      </c>
      <c r="H67" s="9">
        <f t="shared" si="10"/>
        <v>0</v>
      </c>
      <c r="I67" s="11">
        <f t="shared" si="9"/>
        <v>0</v>
      </c>
      <c r="J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2" t="s">
        <v>123</v>
      </c>
      <c r="B68" s="9" t="s">
        <v>50</v>
      </c>
      <c r="C68" s="9" t="s">
        <v>51</v>
      </c>
      <c r="D68" s="11">
        <v>24.24</v>
      </c>
      <c r="E68" s="11">
        <v>0</v>
      </c>
      <c r="F68" s="9"/>
      <c r="G68" s="12">
        <v>0.1143</v>
      </c>
      <c r="H68" s="9">
        <f t="shared" si="10"/>
        <v>0</v>
      </c>
      <c r="I68" s="11">
        <f t="shared" si="9"/>
        <v>0</v>
      </c>
      <c r="J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2" t="s">
        <v>123</v>
      </c>
      <c r="B69" s="9" t="s">
        <v>9</v>
      </c>
      <c r="C69" s="9" t="s">
        <v>60</v>
      </c>
      <c r="D69" s="11">
        <v>12.34</v>
      </c>
      <c r="E69" s="11">
        <v>0</v>
      </c>
      <c r="F69" s="9">
        <v>15.39</v>
      </c>
      <c r="G69" s="12">
        <v>6.9999999999999999E-4</v>
      </c>
      <c r="H69" s="9">
        <f t="shared" si="10"/>
        <v>0</v>
      </c>
      <c r="I69" s="11">
        <f t="shared" si="9"/>
        <v>0</v>
      </c>
      <c r="J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2" t="s">
        <v>123</v>
      </c>
      <c r="B70" s="9" t="s">
        <v>63</v>
      </c>
      <c r="C70" s="9" t="s">
        <v>64</v>
      </c>
      <c r="D70" s="11">
        <v>3.37</v>
      </c>
      <c r="E70" s="11">
        <v>3.37</v>
      </c>
      <c r="F70" s="9"/>
      <c r="G70" s="12">
        <v>0.28999999999999998</v>
      </c>
      <c r="H70" s="9">
        <f t="shared" si="10"/>
        <v>0</v>
      </c>
      <c r="I70" s="11">
        <f t="shared" si="9"/>
        <v>0</v>
      </c>
      <c r="J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2" t="s">
        <v>123</v>
      </c>
      <c r="B71" s="9" t="s">
        <v>128</v>
      </c>
      <c r="C71" s="9" t="s">
        <v>129</v>
      </c>
      <c r="D71" s="11">
        <v>24.24</v>
      </c>
      <c r="E71" s="11">
        <v>0</v>
      </c>
      <c r="F71" s="9"/>
      <c r="G71" s="12">
        <v>0.42859999999999998</v>
      </c>
      <c r="H71" s="9">
        <f t="shared" si="10"/>
        <v>0</v>
      </c>
      <c r="I71" s="11">
        <f t="shared" si="9"/>
        <v>0</v>
      </c>
      <c r="J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2" t="s">
        <v>123</v>
      </c>
      <c r="B72" s="9" t="s">
        <v>130</v>
      </c>
      <c r="C72" s="9" t="s">
        <v>131</v>
      </c>
      <c r="D72" s="11">
        <v>381.08</v>
      </c>
      <c r="E72" s="11">
        <v>381.08</v>
      </c>
      <c r="F72" s="9"/>
      <c r="G72" s="12">
        <v>3.5999999999999999E-3</v>
      </c>
      <c r="H72" s="9">
        <f t="shared" si="10"/>
        <v>0</v>
      </c>
      <c r="I72" s="11">
        <f t="shared" si="9"/>
        <v>0</v>
      </c>
      <c r="J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2" t="s">
        <v>123</v>
      </c>
      <c r="B73" s="9" t="s">
        <v>132</v>
      </c>
      <c r="C73" s="9" t="s">
        <v>133</v>
      </c>
      <c r="D73" s="11">
        <v>846.19</v>
      </c>
      <c r="E73" s="11">
        <v>846.18999999999994</v>
      </c>
      <c r="F73" s="9"/>
      <c r="G73" s="12">
        <v>6.9999999999999999E-4</v>
      </c>
      <c r="H73" s="9">
        <f t="shared" si="10"/>
        <v>0</v>
      </c>
      <c r="I73" s="11">
        <f t="shared" si="9"/>
        <v>0</v>
      </c>
      <c r="J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2" t="s">
        <v>123</v>
      </c>
      <c r="B74" s="9" t="s">
        <v>20</v>
      </c>
      <c r="C74" s="9" t="s">
        <v>134</v>
      </c>
      <c r="D74" s="11">
        <v>453.6</v>
      </c>
      <c r="E74" s="11">
        <v>453.61</v>
      </c>
      <c r="F74" s="9">
        <v>246.4</v>
      </c>
      <c r="G74" s="12">
        <v>6.9999999999999999E-4</v>
      </c>
      <c r="H74" s="9">
        <f t="shared" si="10"/>
        <v>0</v>
      </c>
      <c r="I74" s="11">
        <f t="shared" si="9"/>
        <v>0</v>
      </c>
      <c r="J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2" t="s">
        <v>123</v>
      </c>
      <c r="B75" s="9" t="s">
        <v>135</v>
      </c>
      <c r="C75" s="9" t="s">
        <v>136</v>
      </c>
      <c r="D75" s="11">
        <v>180.45</v>
      </c>
      <c r="E75" s="11">
        <v>249.85</v>
      </c>
      <c r="F75" s="9"/>
      <c r="G75" s="12">
        <v>2.8999999999999998E-3</v>
      </c>
      <c r="H75" s="9">
        <f t="shared" si="10"/>
        <v>0</v>
      </c>
      <c r="I75" s="11">
        <f t="shared" si="9"/>
        <v>0</v>
      </c>
      <c r="J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2" t="s">
        <v>123</v>
      </c>
      <c r="B76" s="9" t="s">
        <v>137</v>
      </c>
      <c r="C76" s="9" t="s">
        <v>138</v>
      </c>
      <c r="D76" s="11">
        <v>112.77</v>
      </c>
      <c r="E76" s="11">
        <v>0</v>
      </c>
      <c r="F76" s="9"/>
      <c r="G76" s="12">
        <v>7.1400000000000005E-2</v>
      </c>
      <c r="H76" s="9">
        <f t="shared" si="10"/>
        <v>0</v>
      </c>
      <c r="I76" s="11">
        <f t="shared" si="9"/>
        <v>0</v>
      </c>
      <c r="J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2" t="s">
        <v>123</v>
      </c>
      <c r="B77" s="9" t="s">
        <v>139</v>
      </c>
      <c r="C77" s="9" t="s">
        <v>140</v>
      </c>
      <c r="D77" s="11">
        <v>19.14</v>
      </c>
      <c r="E77" s="11">
        <v>0</v>
      </c>
      <c r="F77" s="9"/>
      <c r="G77" s="12">
        <v>6.9999999999999999E-4</v>
      </c>
      <c r="H77" s="9">
        <f t="shared" si="10"/>
        <v>0</v>
      </c>
      <c r="I77" s="11">
        <f t="shared" si="9"/>
        <v>0</v>
      </c>
      <c r="J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2" t="s">
        <v>123</v>
      </c>
      <c r="B78" s="9" t="s">
        <v>141</v>
      </c>
      <c r="C78" s="9" t="s">
        <v>142</v>
      </c>
      <c r="D78" s="11">
        <v>531.6</v>
      </c>
      <c r="E78" s="11">
        <v>531.59999999999991</v>
      </c>
      <c r="F78" s="9"/>
      <c r="G78" s="12">
        <v>2.8999999999999998E-3</v>
      </c>
      <c r="H78" s="9">
        <f t="shared" si="10"/>
        <v>0</v>
      </c>
      <c r="I78" s="11">
        <f t="shared" si="9"/>
        <v>0</v>
      </c>
      <c r="J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2" t="s">
        <v>123</v>
      </c>
      <c r="B79" s="9" t="s">
        <v>143</v>
      </c>
      <c r="C79" s="9" t="s">
        <v>144</v>
      </c>
      <c r="D79" s="11">
        <v>483.6</v>
      </c>
      <c r="E79" s="11">
        <v>483.6</v>
      </c>
      <c r="F79" s="9"/>
      <c r="G79" s="12">
        <v>6.9999999999999999E-4</v>
      </c>
      <c r="H79" s="9">
        <f t="shared" si="10"/>
        <v>0</v>
      </c>
      <c r="I79" s="11">
        <f t="shared" si="9"/>
        <v>0</v>
      </c>
      <c r="J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2" t="s">
        <v>123</v>
      </c>
      <c r="B80" s="9" t="s">
        <v>145</v>
      </c>
      <c r="C80" s="9" t="s">
        <v>146</v>
      </c>
      <c r="D80" s="11">
        <v>651.6</v>
      </c>
      <c r="E80" s="11">
        <v>651.6</v>
      </c>
      <c r="F80" s="9"/>
      <c r="G80" s="12">
        <v>2.8999999999999998E-3</v>
      </c>
      <c r="H80" s="9">
        <f t="shared" si="10"/>
        <v>0</v>
      </c>
      <c r="I80" s="11">
        <f t="shared" si="9"/>
        <v>0</v>
      </c>
      <c r="J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2" t="s">
        <v>123</v>
      </c>
      <c r="B81" s="9" t="s">
        <v>147</v>
      </c>
      <c r="C81" s="9" t="s">
        <v>148</v>
      </c>
      <c r="D81" s="11">
        <v>1112.83</v>
      </c>
      <c r="E81" s="11">
        <v>1112.83</v>
      </c>
      <c r="F81" s="9"/>
      <c r="G81" s="12">
        <v>2.8999999999999998E-3</v>
      </c>
      <c r="H81" s="9">
        <f t="shared" si="10"/>
        <v>0</v>
      </c>
      <c r="I81" s="11">
        <f t="shared" si="9"/>
        <v>0</v>
      </c>
      <c r="J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2" t="s">
        <v>123</v>
      </c>
      <c r="B82" s="9" t="s">
        <v>149</v>
      </c>
      <c r="C82" s="9" t="s">
        <v>150</v>
      </c>
      <c r="D82" s="11">
        <v>544.88</v>
      </c>
      <c r="E82" s="11">
        <v>0</v>
      </c>
      <c r="F82" s="9"/>
      <c r="G82" s="12">
        <v>6.9999999999999999E-4</v>
      </c>
      <c r="H82" s="9">
        <f t="shared" si="10"/>
        <v>0</v>
      </c>
      <c r="I82" s="11">
        <f t="shared" si="9"/>
        <v>0</v>
      </c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2" t="s">
        <v>123</v>
      </c>
      <c r="B83" s="9" t="s">
        <v>151</v>
      </c>
      <c r="C83" s="9" t="s">
        <v>152</v>
      </c>
      <c r="D83" s="11">
        <v>771.6</v>
      </c>
      <c r="E83" s="11">
        <v>771.6</v>
      </c>
      <c r="F83" s="9"/>
      <c r="G83" s="12">
        <v>0.28999999999999998</v>
      </c>
      <c r="H83" s="9">
        <f t="shared" si="10"/>
        <v>0</v>
      </c>
      <c r="I83" s="11">
        <f t="shared" si="9"/>
        <v>0</v>
      </c>
      <c r="J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2" t="s">
        <v>123</v>
      </c>
      <c r="B84" s="9" t="s">
        <v>153</v>
      </c>
      <c r="C84" s="9" t="s">
        <v>154</v>
      </c>
      <c r="D84" s="11">
        <v>0</v>
      </c>
      <c r="E84" s="11">
        <v>895.16</v>
      </c>
      <c r="F84" s="9"/>
      <c r="G84" s="12">
        <v>6.9999999999999999E-4</v>
      </c>
      <c r="H84" s="9">
        <f t="shared" si="10"/>
        <v>0</v>
      </c>
      <c r="I84" s="11">
        <f t="shared" ref="I84:I85" si="11">H84*(F84+E84)</f>
        <v>0</v>
      </c>
      <c r="J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2" t="s">
        <v>123</v>
      </c>
      <c r="B85" s="9" t="s">
        <v>109</v>
      </c>
      <c r="C85" s="9" t="s">
        <v>110</v>
      </c>
      <c r="D85" s="11">
        <v>0</v>
      </c>
      <c r="E85" s="11">
        <v>84</v>
      </c>
      <c r="F85" s="9"/>
      <c r="G85" s="12">
        <v>1.4E-3</v>
      </c>
      <c r="H85" s="9">
        <f t="shared" si="10"/>
        <v>0</v>
      </c>
      <c r="I85" s="11">
        <f t="shared" si="11"/>
        <v>0</v>
      </c>
      <c r="J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2" t="s">
        <v>123</v>
      </c>
      <c r="B86" s="9" t="s">
        <v>111</v>
      </c>
      <c r="C86" s="9" t="s">
        <v>112</v>
      </c>
      <c r="D86" s="11">
        <v>22.27</v>
      </c>
      <c r="E86" s="11">
        <v>84</v>
      </c>
      <c r="F86" s="9"/>
      <c r="G86" s="12">
        <v>0.39</v>
      </c>
      <c r="H86" s="9">
        <f t="shared" si="10"/>
        <v>0</v>
      </c>
      <c r="I86" s="11">
        <f t="shared" ref="I86:I89" si="12">H86*(F86+D86)</f>
        <v>0</v>
      </c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2" t="s">
        <v>123</v>
      </c>
      <c r="B87" s="9" t="s">
        <v>113</v>
      </c>
      <c r="C87" s="9" t="s">
        <v>114</v>
      </c>
      <c r="D87" s="11">
        <v>15.15</v>
      </c>
      <c r="E87" s="11">
        <v>15.15</v>
      </c>
      <c r="F87" s="9"/>
      <c r="G87" s="12">
        <v>1.1299999999999999E-2</v>
      </c>
      <c r="H87" s="9">
        <f t="shared" si="10"/>
        <v>0</v>
      </c>
      <c r="I87" s="11">
        <f t="shared" si="12"/>
        <v>0</v>
      </c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2" t="s">
        <v>123</v>
      </c>
      <c r="B88" s="9" t="s">
        <v>115</v>
      </c>
      <c r="C88" s="9" t="s">
        <v>116</v>
      </c>
      <c r="D88" s="11">
        <v>200</v>
      </c>
      <c r="E88" s="11">
        <v>0</v>
      </c>
      <c r="F88" s="9"/>
      <c r="G88" s="12">
        <v>1.4E-3</v>
      </c>
      <c r="H88" s="9">
        <f t="shared" si="10"/>
        <v>0</v>
      </c>
      <c r="I88" s="11">
        <f t="shared" si="12"/>
        <v>0</v>
      </c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7" t="s">
        <v>123</v>
      </c>
      <c r="B89" s="9" t="s">
        <v>117</v>
      </c>
      <c r="C89" s="9" t="s">
        <v>118</v>
      </c>
      <c r="D89" s="11">
        <v>160</v>
      </c>
      <c r="E89" s="11">
        <v>0</v>
      </c>
      <c r="F89" s="9"/>
      <c r="G89" s="12">
        <v>2.8999999999999998E-3</v>
      </c>
      <c r="H89" s="9">
        <f t="shared" si="10"/>
        <v>0</v>
      </c>
      <c r="I89" s="11">
        <f t="shared" si="12"/>
        <v>0</v>
      </c>
      <c r="J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2"/>
      <c r="B90" s="34" t="s">
        <v>300</v>
      </c>
      <c r="C90" s="29"/>
      <c r="D90" s="29"/>
      <c r="E90" s="29"/>
      <c r="F90" s="29"/>
      <c r="G90" s="30"/>
      <c r="H90" s="27">
        <f t="shared" ref="H90:I90" si="13">SUM(H61:H89)</f>
        <v>0</v>
      </c>
      <c r="I90" s="20">
        <f t="shared" si="13"/>
        <v>0</v>
      </c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2"/>
      <c r="B91" s="2"/>
      <c r="C91" s="2"/>
      <c r="D91" s="4"/>
      <c r="E91" s="4"/>
      <c r="F91" s="2"/>
      <c r="G91" s="19"/>
      <c r="H91" s="2"/>
      <c r="I91" s="4"/>
      <c r="J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32" t="s">
        <v>155</v>
      </c>
      <c r="C92" s="33"/>
      <c r="D92" s="33"/>
      <c r="E92" s="33"/>
      <c r="F92" s="33"/>
      <c r="G92" s="33"/>
      <c r="H92" s="33"/>
      <c r="I92" s="33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8.25" customHeight="1" x14ac:dyDescent="0.25">
      <c r="A93" s="2"/>
      <c r="B93" s="28" t="s">
        <v>305</v>
      </c>
      <c r="C93" s="29"/>
      <c r="D93" s="29"/>
      <c r="E93" s="29"/>
      <c r="F93" s="29"/>
      <c r="G93" s="30"/>
      <c r="H93" s="24">
        <v>352</v>
      </c>
      <c r="I93" s="25"/>
      <c r="J93" s="2"/>
      <c r="K93" s="26" t="s">
        <v>303</v>
      </c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5" t="s">
        <v>24</v>
      </c>
      <c r="B94" s="6" t="s">
        <v>23</v>
      </c>
      <c r="C94" s="6" t="s">
        <v>0</v>
      </c>
      <c r="D94" s="7" t="s">
        <v>25</v>
      </c>
      <c r="E94" s="7" t="s">
        <v>26</v>
      </c>
      <c r="F94" s="21" t="s">
        <v>298</v>
      </c>
      <c r="G94" s="8" t="s">
        <v>296</v>
      </c>
      <c r="H94" s="21" t="s">
        <v>299</v>
      </c>
      <c r="I94" s="8" t="s">
        <v>297</v>
      </c>
      <c r="J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2" t="s">
        <v>155</v>
      </c>
      <c r="B95" s="9" t="s">
        <v>65</v>
      </c>
      <c r="C95" s="9" t="s">
        <v>66</v>
      </c>
      <c r="D95" s="11">
        <v>10</v>
      </c>
      <c r="E95" s="11">
        <v>0</v>
      </c>
      <c r="F95" s="9"/>
      <c r="G95" s="12"/>
      <c r="H95" s="10">
        <f>I93</f>
        <v>0</v>
      </c>
      <c r="I95" s="11">
        <f t="shared" ref="I95:I112" si="14">H95*(F95+D95)</f>
        <v>0</v>
      </c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2" t="s">
        <v>155</v>
      </c>
      <c r="B96" s="9" t="s">
        <v>121</v>
      </c>
      <c r="C96" s="9" t="s">
        <v>122</v>
      </c>
      <c r="D96" s="11">
        <v>14.81</v>
      </c>
      <c r="E96" s="11">
        <v>0</v>
      </c>
      <c r="F96" s="9"/>
      <c r="G96" s="12">
        <v>0.66669999999999996</v>
      </c>
      <c r="H96" s="9">
        <f t="shared" ref="H96:H123" si="15">ROUNDUP($H$95*G96,0)</f>
        <v>0</v>
      </c>
      <c r="I96" s="11">
        <f t="shared" si="14"/>
        <v>0</v>
      </c>
      <c r="J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2" t="s">
        <v>155</v>
      </c>
      <c r="B97" s="9" t="s">
        <v>124</v>
      </c>
      <c r="C97" s="9" t="s">
        <v>125</v>
      </c>
      <c r="D97" s="11">
        <v>24.24</v>
      </c>
      <c r="E97" s="11">
        <v>0</v>
      </c>
      <c r="F97" s="9"/>
      <c r="G97" s="12">
        <v>0.73329999999999995</v>
      </c>
      <c r="H97" s="9">
        <f t="shared" si="15"/>
        <v>0</v>
      </c>
      <c r="I97" s="11">
        <f t="shared" si="14"/>
        <v>0</v>
      </c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2" t="s">
        <v>155</v>
      </c>
      <c r="B98" s="9" t="s">
        <v>37</v>
      </c>
      <c r="C98" s="9" t="s">
        <v>38</v>
      </c>
      <c r="D98" s="11">
        <v>12.34</v>
      </c>
      <c r="E98" s="11">
        <v>0</v>
      </c>
      <c r="F98" s="9"/>
      <c r="G98" s="12">
        <v>0.26669999999999999</v>
      </c>
      <c r="H98" s="9">
        <f t="shared" si="15"/>
        <v>0</v>
      </c>
      <c r="I98" s="11">
        <f t="shared" si="14"/>
        <v>0</v>
      </c>
      <c r="J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2" t="s">
        <v>155</v>
      </c>
      <c r="B99" s="9" t="s">
        <v>39</v>
      </c>
      <c r="C99" s="9" t="s">
        <v>40</v>
      </c>
      <c r="D99" s="11">
        <v>40</v>
      </c>
      <c r="E99" s="11">
        <v>0</v>
      </c>
      <c r="F99" s="9"/>
      <c r="G99" s="12">
        <v>0.66669999999999996</v>
      </c>
      <c r="H99" s="9">
        <f t="shared" si="15"/>
        <v>0</v>
      </c>
      <c r="I99" s="11">
        <f t="shared" si="14"/>
        <v>0</v>
      </c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2" t="s">
        <v>155</v>
      </c>
      <c r="B100" s="9" t="s">
        <v>156</v>
      </c>
      <c r="C100" s="9" t="s">
        <v>157</v>
      </c>
      <c r="D100" s="11">
        <v>10.11</v>
      </c>
      <c r="E100" s="11">
        <v>0</v>
      </c>
      <c r="F100" s="9"/>
      <c r="G100" s="12">
        <v>1.2</v>
      </c>
      <c r="H100" s="9">
        <f t="shared" si="15"/>
        <v>0</v>
      </c>
      <c r="I100" s="11">
        <f t="shared" si="14"/>
        <v>0</v>
      </c>
      <c r="J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2" t="s">
        <v>155</v>
      </c>
      <c r="B101" s="9" t="s">
        <v>158</v>
      </c>
      <c r="C101" s="9" t="s">
        <v>159</v>
      </c>
      <c r="D101" s="11">
        <v>6.74</v>
      </c>
      <c r="E101" s="11">
        <v>0</v>
      </c>
      <c r="F101" s="9"/>
      <c r="G101" s="12">
        <v>0.66669999999999996</v>
      </c>
      <c r="H101" s="9">
        <f t="shared" si="15"/>
        <v>0</v>
      </c>
      <c r="I101" s="11">
        <f t="shared" si="14"/>
        <v>0</v>
      </c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2" t="s">
        <v>155</v>
      </c>
      <c r="B102" s="9" t="s">
        <v>47</v>
      </c>
      <c r="C102" s="9" t="s">
        <v>48</v>
      </c>
      <c r="D102" s="11">
        <v>24.24</v>
      </c>
      <c r="E102" s="11">
        <v>0</v>
      </c>
      <c r="F102" s="9"/>
      <c r="G102" s="12">
        <v>0.5333</v>
      </c>
      <c r="H102" s="9">
        <f t="shared" si="15"/>
        <v>0</v>
      </c>
      <c r="I102" s="11">
        <f t="shared" si="14"/>
        <v>0</v>
      </c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2" t="s">
        <v>155</v>
      </c>
      <c r="B103" s="9" t="s">
        <v>55</v>
      </c>
      <c r="C103" s="9" t="s">
        <v>56</v>
      </c>
      <c r="D103" s="11">
        <v>24.68</v>
      </c>
      <c r="E103" s="11">
        <v>0</v>
      </c>
      <c r="F103" s="9"/>
      <c r="G103" s="12">
        <v>0.4</v>
      </c>
      <c r="H103" s="9">
        <f t="shared" si="15"/>
        <v>0</v>
      </c>
      <c r="I103" s="11">
        <f t="shared" si="14"/>
        <v>0</v>
      </c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2" t="s">
        <v>155</v>
      </c>
      <c r="B104" s="9" t="s">
        <v>7</v>
      </c>
      <c r="C104" s="9" t="s">
        <v>160</v>
      </c>
      <c r="D104" s="11">
        <v>6.74</v>
      </c>
      <c r="E104" s="11">
        <v>0</v>
      </c>
      <c r="F104" s="9">
        <v>23.6</v>
      </c>
      <c r="G104" s="12">
        <v>6.7000000000000002E-3</v>
      </c>
      <c r="H104" s="9">
        <f t="shared" si="15"/>
        <v>0</v>
      </c>
      <c r="I104" s="11">
        <f t="shared" si="14"/>
        <v>0</v>
      </c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2" t="s">
        <v>155</v>
      </c>
      <c r="B105" s="9" t="s">
        <v>9</v>
      </c>
      <c r="C105" s="9" t="s">
        <v>60</v>
      </c>
      <c r="D105" s="11">
        <v>12.34</v>
      </c>
      <c r="E105" s="11">
        <v>0</v>
      </c>
      <c r="F105" s="9">
        <v>15.39</v>
      </c>
      <c r="G105" s="12">
        <v>3.3E-3</v>
      </c>
      <c r="H105" s="9">
        <f t="shared" si="15"/>
        <v>0</v>
      </c>
      <c r="I105" s="11">
        <f t="shared" si="14"/>
        <v>0</v>
      </c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2" t="s">
        <v>155</v>
      </c>
      <c r="B106" s="9" t="s">
        <v>63</v>
      </c>
      <c r="C106" s="9" t="s">
        <v>64</v>
      </c>
      <c r="D106" s="11">
        <v>3.37</v>
      </c>
      <c r="E106" s="11">
        <v>3.37</v>
      </c>
      <c r="F106" s="9"/>
      <c r="G106" s="12">
        <v>0.5333</v>
      </c>
      <c r="H106" s="9">
        <f t="shared" si="15"/>
        <v>0</v>
      </c>
      <c r="I106" s="11">
        <f t="shared" si="14"/>
        <v>0</v>
      </c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2" t="s">
        <v>155</v>
      </c>
      <c r="B107" s="9" t="s">
        <v>10</v>
      </c>
      <c r="C107" s="9" t="s">
        <v>161</v>
      </c>
      <c r="D107" s="11">
        <v>48</v>
      </c>
      <c r="E107" s="11">
        <v>0</v>
      </c>
      <c r="F107" s="9">
        <v>140</v>
      </c>
      <c r="G107" s="12">
        <v>0.2</v>
      </c>
      <c r="H107" s="9">
        <f t="shared" si="15"/>
        <v>0</v>
      </c>
      <c r="I107" s="11">
        <f t="shared" si="14"/>
        <v>0</v>
      </c>
      <c r="J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2" t="s">
        <v>155</v>
      </c>
      <c r="B108" s="9" t="s">
        <v>162</v>
      </c>
      <c r="C108" s="9" t="s">
        <v>163</v>
      </c>
      <c r="D108" s="11">
        <v>17.739999999999998</v>
      </c>
      <c r="E108" s="11">
        <v>0</v>
      </c>
      <c r="F108" s="9"/>
      <c r="G108" s="12">
        <v>1.3332999999999999</v>
      </c>
      <c r="H108" s="9">
        <f t="shared" si="15"/>
        <v>0</v>
      </c>
      <c r="I108" s="11">
        <f t="shared" si="14"/>
        <v>0</v>
      </c>
      <c r="J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2" t="s">
        <v>155</v>
      </c>
      <c r="B109" s="9" t="s">
        <v>164</v>
      </c>
      <c r="C109" s="9" t="s">
        <v>165</v>
      </c>
      <c r="D109" s="11">
        <v>22.93</v>
      </c>
      <c r="E109" s="11">
        <v>0</v>
      </c>
      <c r="F109" s="9"/>
      <c r="G109" s="12">
        <v>3.3E-3</v>
      </c>
      <c r="H109" s="9">
        <f t="shared" si="15"/>
        <v>0</v>
      </c>
      <c r="I109" s="11">
        <f t="shared" si="14"/>
        <v>0</v>
      </c>
      <c r="J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2" t="s">
        <v>155</v>
      </c>
      <c r="B110" s="9" t="s">
        <v>166</v>
      </c>
      <c r="C110" s="9" t="s">
        <v>167</v>
      </c>
      <c r="D110" s="11">
        <v>587.51</v>
      </c>
      <c r="E110" s="11">
        <v>587.51</v>
      </c>
      <c r="F110" s="9"/>
      <c r="G110" s="12">
        <v>3.3E-3</v>
      </c>
      <c r="H110" s="9">
        <f t="shared" si="15"/>
        <v>0</v>
      </c>
      <c r="I110" s="11">
        <f t="shared" si="14"/>
        <v>0</v>
      </c>
      <c r="J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2" t="s">
        <v>155</v>
      </c>
      <c r="B111" s="9" t="s">
        <v>168</v>
      </c>
      <c r="C111" s="9" t="s">
        <v>169</v>
      </c>
      <c r="D111" s="11">
        <v>453.41</v>
      </c>
      <c r="E111" s="11">
        <v>453.40999999999997</v>
      </c>
      <c r="F111" s="9"/>
      <c r="G111" s="12">
        <v>3.3E-3</v>
      </c>
      <c r="H111" s="9">
        <f t="shared" si="15"/>
        <v>0</v>
      </c>
      <c r="I111" s="11">
        <f t="shared" si="14"/>
        <v>0</v>
      </c>
      <c r="J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2" t="s">
        <v>155</v>
      </c>
      <c r="B112" s="9" t="s">
        <v>170</v>
      </c>
      <c r="C112" s="9" t="s">
        <v>171</v>
      </c>
      <c r="D112" s="11">
        <v>45</v>
      </c>
      <c r="E112" s="11">
        <v>0</v>
      </c>
      <c r="F112" s="9"/>
      <c r="G112" s="12">
        <v>3.3E-3</v>
      </c>
      <c r="H112" s="9">
        <f t="shared" si="15"/>
        <v>0</v>
      </c>
      <c r="I112" s="11">
        <f t="shared" si="14"/>
        <v>0</v>
      </c>
      <c r="J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2" t="s">
        <v>155</v>
      </c>
      <c r="B113" s="9" t="s">
        <v>172</v>
      </c>
      <c r="C113" s="9" t="s">
        <v>173</v>
      </c>
      <c r="D113" s="11">
        <v>0</v>
      </c>
      <c r="E113" s="11">
        <v>873.6099999999999</v>
      </c>
      <c r="F113" s="9"/>
      <c r="G113" s="12">
        <v>6.7000000000000002E-3</v>
      </c>
      <c r="H113" s="9">
        <f t="shared" si="15"/>
        <v>0</v>
      </c>
      <c r="I113" s="11">
        <f>H113*(F113+E113)</f>
        <v>0</v>
      </c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2" t="s">
        <v>155</v>
      </c>
      <c r="B114" s="9" t="s">
        <v>174</v>
      </c>
      <c r="C114" s="9" t="s">
        <v>175</v>
      </c>
      <c r="D114" s="11">
        <v>297.45999999999998</v>
      </c>
      <c r="E114" s="11">
        <v>0</v>
      </c>
      <c r="F114" s="9"/>
      <c r="G114" s="12">
        <v>3.3E-3</v>
      </c>
      <c r="H114" s="9">
        <f t="shared" si="15"/>
        <v>0</v>
      </c>
      <c r="I114" s="11">
        <f t="shared" ref="I114:I117" si="16">H114*(F114+D114)</f>
        <v>0</v>
      </c>
      <c r="J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2" t="s">
        <v>155</v>
      </c>
      <c r="B115" s="9" t="s">
        <v>176</v>
      </c>
      <c r="C115" s="9" t="s">
        <v>177</v>
      </c>
      <c r="D115" s="11">
        <v>45</v>
      </c>
      <c r="E115" s="11">
        <v>0</v>
      </c>
      <c r="F115" s="9"/>
      <c r="G115" s="12">
        <v>0.02</v>
      </c>
      <c r="H115" s="9">
        <f t="shared" si="15"/>
        <v>0</v>
      </c>
      <c r="I115" s="11">
        <f t="shared" si="16"/>
        <v>0</v>
      </c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2" t="s">
        <v>155</v>
      </c>
      <c r="B116" s="9" t="s">
        <v>90</v>
      </c>
      <c r="C116" s="9" t="s">
        <v>91</v>
      </c>
      <c r="D116" s="11">
        <v>82.28</v>
      </c>
      <c r="E116" s="11">
        <v>0</v>
      </c>
      <c r="F116" s="9"/>
      <c r="G116" s="12">
        <v>6.9999999999999999E-4</v>
      </c>
      <c r="H116" s="9">
        <f t="shared" si="15"/>
        <v>0</v>
      </c>
      <c r="I116" s="11">
        <f t="shared" si="16"/>
        <v>0</v>
      </c>
      <c r="J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2" t="s">
        <v>155</v>
      </c>
      <c r="B117" s="9" t="s">
        <v>178</v>
      </c>
      <c r="C117" s="9" t="s">
        <v>179</v>
      </c>
      <c r="D117" s="11">
        <v>898.35</v>
      </c>
      <c r="E117" s="11">
        <v>898.35</v>
      </c>
      <c r="F117" s="9"/>
      <c r="G117" s="12">
        <v>6.7000000000000002E-3</v>
      </c>
      <c r="H117" s="9">
        <f t="shared" si="15"/>
        <v>0</v>
      </c>
      <c r="I117" s="11">
        <f t="shared" si="16"/>
        <v>0</v>
      </c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2" t="s">
        <v>155</v>
      </c>
      <c r="B118" s="9" t="s">
        <v>180</v>
      </c>
      <c r="C118" s="9" t="s">
        <v>181</v>
      </c>
      <c r="D118" s="11">
        <v>0</v>
      </c>
      <c r="E118" s="11">
        <v>1236.75</v>
      </c>
      <c r="F118" s="9"/>
      <c r="G118" s="12">
        <v>6.7000000000000002E-3</v>
      </c>
      <c r="H118" s="9">
        <f t="shared" si="15"/>
        <v>0</v>
      </c>
      <c r="I118" s="11">
        <f t="shared" ref="I118:I119" si="17">H118*(F118+E118)</f>
        <v>0</v>
      </c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2" t="s">
        <v>155</v>
      </c>
      <c r="B119" s="9" t="s">
        <v>109</v>
      </c>
      <c r="C119" s="9" t="s">
        <v>110</v>
      </c>
      <c r="D119" s="11">
        <v>0</v>
      </c>
      <c r="E119" s="11">
        <v>84</v>
      </c>
      <c r="F119" s="9"/>
      <c r="G119" s="12">
        <v>2E-3</v>
      </c>
      <c r="H119" s="9">
        <f t="shared" si="15"/>
        <v>0</v>
      </c>
      <c r="I119" s="11">
        <f t="shared" si="17"/>
        <v>0</v>
      </c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2" t="s">
        <v>155</v>
      </c>
      <c r="B120" s="9" t="s">
        <v>111</v>
      </c>
      <c r="C120" s="9" t="s">
        <v>112</v>
      </c>
      <c r="D120" s="11">
        <v>22.27</v>
      </c>
      <c r="E120" s="11">
        <v>84</v>
      </c>
      <c r="F120" s="9"/>
      <c r="G120" s="12">
        <v>0.08</v>
      </c>
      <c r="H120" s="9">
        <f t="shared" si="15"/>
        <v>0</v>
      </c>
      <c r="I120" s="11">
        <f t="shared" ref="I120:I123" si="18">H120*(F120+D120)</f>
        <v>0</v>
      </c>
      <c r="J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2" t="s">
        <v>155</v>
      </c>
      <c r="B121" s="9" t="s">
        <v>113</v>
      </c>
      <c r="C121" s="9" t="s">
        <v>114</v>
      </c>
      <c r="D121" s="11">
        <v>15.15</v>
      </c>
      <c r="E121" s="11">
        <v>15.15</v>
      </c>
      <c r="F121" s="9"/>
      <c r="G121" s="12">
        <v>1.9E-3</v>
      </c>
      <c r="H121" s="9">
        <f t="shared" si="15"/>
        <v>0</v>
      </c>
      <c r="I121" s="11">
        <f t="shared" si="18"/>
        <v>0</v>
      </c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2" t="s">
        <v>155</v>
      </c>
      <c r="B122" s="9" t="s">
        <v>115</v>
      </c>
      <c r="C122" s="9" t="s">
        <v>116</v>
      </c>
      <c r="D122" s="11">
        <v>200</v>
      </c>
      <c r="E122" s="11">
        <v>0</v>
      </c>
      <c r="F122" s="9"/>
      <c r="G122" s="12">
        <v>6.7000000000000002E-3</v>
      </c>
      <c r="H122" s="9">
        <f t="shared" si="15"/>
        <v>0</v>
      </c>
      <c r="I122" s="11">
        <f t="shared" si="18"/>
        <v>0</v>
      </c>
      <c r="J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7" t="s">
        <v>155</v>
      </c>
      <c r="B123" s="9" t="s">
        <v>117</v>
      </c>
      <c r="C123" s="9" t="s">
        <v>118</v>
      </c>
      <c r="D123" s="11">
        <v>160</v>
      </c>
      <c r="E123" s="11">
        <v>0</v>
      </c>
      <c r="F123" s="9"/>
      <c r="G123" s="12">
        <v>1.9400000000000001E-2</v>
      </c>
      <c r="H123" s="9">
        <f t="shared" si="15"/>
        <v>0</v>
      </c>
      <c r="I123" s="11">
        <f t="shared" si="18"/>
        <v>0</v>
      </c>
      <c r="J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9.75" customHeight="1" x14ac:dyDescent="0.25">
      <c r="A124" s="2"/>
      <c r="B124" s="31" t="s">
        <v>300</v>
      </c>
      <c r="C124" s="29"/>
      <c r="D124" s="29"/>
      <c r="E124" s="29"/>
      <c r="F124" s="29"/>
      <c r="G124" s="30"/>
      <c r="H124" s="10">
        <f t="shared" ref="H124:I124" si="19">SUM(H95:H123)</f>
        <v>0</v>
      </c>
      <c r="I124" s="11">
        <f t="shared" si="19"/>
        <v>0</v>
      </c>
      <c r="J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5">
      <c r="A125" s="2"/>
      <c r="B125" s="32" t="s">
        <v>182</v>
      </c>
      <c r="C125" s="33"/>
      <c r="D125" s="33"/>
      <c r="E125" s="33"/>
      <c r="F125" s="33"/>
      <c r="G125" s="33"/>
      <c r="H125" s="33"/>
      <c r="I125" s="33"/>
      <c r="J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44.25" customHeight="1" x14ac:dyDescent="0.25">
      <c r="A126" s="2"/>
      <c r="B126" s="28" t="s">
        <v>306</v>
      </c>
      <c r="C126" s="29"/>
      <c r="D126" s="29"/>
      <c r="E126" s="29"/>
      <c r="F126" s="29"/>
      <c r="G126" s="30"/>
      <c r="H126" s="24">
        <v>352</v>
      </c>
      <c r="I126" s="25"/>
      <c r="J126" s="2"/>
      <c r="K126" s="26" t="s">
        <v>303</v>
      </c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5" t="s">
        <v>24</v>
      </c>
      <c r="B127" s="6" t="s">
        <v>23</v>
      </c>
      <c r="C127" s="6" t="s">
        <v>0</v>
      </c>
      <c r="D127" s="7" t="s">
        <v>25</v>
      </c>
      <c r="E127" s="7" t="s">
        <v>26</v>
      </c>
      <c r="F127" s="21" t="s">
        <v>298</v>
      </c>
      <c r="G127" s="8" t="s">
        <v>296</v>
      </c>
      <c r="H127" s="21" t="s">
        <v>299</v>
      </c>
      <c r="I127" s="8" t="s">
        <v>297</v>
      </c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2" t="s">
        <v>182</v>
      </c>
      <c r="B128" s="9" t="s">
        <v>65</v>
      </c>
      <c r="C128" s="9" t="s">
        <v>66</v>
      </c>
      <c r="D128" s="11">
        <v>10</v>
      </c>
      <c r="E128" s="11">
        <v>0</v>
      </c>
      <c r="F128" s="9"/>
      <c r="G128" s="12"/>
      <c r="H128" s="10">
        <f>I126</f>
        <v>0</v>
      </c>
      <c r="I128" s="11">
        <f t="shared" ref="I128:I141" si="20">H128*(F128+D128)</f>
        <v>0</v>
      </c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2" t="s">
        <v>182</v>
      </c>
      <c r="B129" s="9" t="s">
        <v>37</v>
      </c>
      <c r="C129" s="9" t="s">
        <v>38</v>
      </c>
      <c r="D129" s="11">
        <v>12.34</v>
      </c>
      <c r="E129" s="11">
        <v>0</v>
      </c>
      <c r="F129" s="9"/>
      <c r="G129" s="12">
        <v>0.26669999999999999</v>
      </c>
      <c r="H129" s="9">
        <f t="shared" ref="H129:H158" si="21">ROUNDUP($H$128*G129,0)</f>
        <v>0</v>
      </c>
      <c r="I129" s="11">
        <f t="shared" si="20"/>
        <v>0</v>
      </c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2" t="s">
        <v>182</v>
      </c>
      <c r="B130" s="9" t="s">
        <v>47</v>
      </c>
      <c r="C130" s="9" t="s">
        <v>48</v>
      </c>
      <c r="D130" s="11">
        <v>24.24</v>
      </c>
      <c r="E130" s="11">
        <v>0</v>
      </c>
      <c r="F130" s="9"/>
      <c r="G130" s="12">
        <v>0.66669999999999996</v>
      </c>
      <c r="H130" s="9">
        <f t="shared" si="21"/>
        <v>0</v>
      </c>
      <c r="I130" s="11">
        <f t="shared" si="20"/>
        <v>0</v>
      </c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2" t="s">
        <v>182</v>
      </c>
      <c r="B131" s="9" t="s">
        <v>55</v>
      </c>
      <c r="C131" s="9" t="s">
        <v>56</v>
      </c>
      <c r="D131" s="11">
        <v>24.68</v>
      </c>
      <c r="E131" s="11">
        <v>0</v>
      </c>
      <c r="F131" s="9"/>
      <c r="G131" s="12">
        <v>0.4</v>
      </c>
      <c r="H131" s="9">
        <f t="shared" si="21"/>
        <v>0</v>
      </c>
      <c r="I131" s="11">
        <f t="shared" si="20"/>
        <v>0</v>
      </c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2" t="s">
        <v>182</v>
      </c>
      <c r="B132" s="9" t="s">
        <v>183</v>
      </c>
      <c r="C132" s="9" t="s">
        <v>184</v>
      </c>
      <c r="D132" s="11">
        <v>64</v>
      </c>
      <c r="E132" s="11">
        <v>0</v>
      </c>
      <c r="F132" s="9"/>
      <c r="G132" s="12">
        <v>0.1333</v>
      </c>
      <c r="H132" s="9">
        <f t="shared" si="21"/>
        <v>0</v>
      </c>
      <c r="I132" s="11">
        <f t="shared" si="20"/>
        <v>0</v>
      </c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2" t="s">
        <v>182</v>
      </c>
      <c r="B133" s="9" t="s">
        <v>63</v>
      </c>
      <c r="C133" s="9" t="s">
        <v>64</v>
      </c>
      <c r="D133" s="11">
        <v>3.37</v>
      </c>
      <c r="E133" s="11">
        <v>3.37</v>
      </c>
      <c r="F133" s="9"/>
      <c r="G133" s="12">
        <v>0.66669999999999996</v>
      </c>
      <c r="H133" s="9">
        <f t="shared" si="21"/>
        <v>0</v>
      </c>
      <c r="I133" s="11">
        <f t="shared" si="20"/>
        <v>0</v>
      </c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2" t="s">
        <v>182</v>
      </c>
      <c r="B134" s="9" t="s">
        <v>10</v>
      </c>
      <c r="C134" s="9" t="s">
        <v>161</v>
      </c>
      <c r="D134" s="11">
        <v>48</v>
      </c>
      <c r="E134" s="11">
        <v>0</v>
      </c>
      <c r="F134" s="9">
        <v>140</v>
      </c>
      <c r="G134" s="12">
        <v>0.16669999999999999</v>
      </c>
      <c r="H134" s="9">
        <f t="shared" si="21"/>
        <v>0</v>
      </c>
      <c r="I134" s="11">
        <f t="shared" si="20"/>
        <v>0</v>
      </c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2" t="s">
        <v>182</v>
      </c>
      <c r="B135" s="9" t="s">
        <v>185</v>
      </c>
      <c r="C135" s="9" t="s">
        <v>186</v>
      </c>
      <c r="D135" s="11">
        <v>627.28</v>
      </c>
      <c r="E135" s="11">
        <v>0</v>
      </c>
      <c r="F135" s="9"/>
      <c r="G135" s="12">
        <v>6.6699999999999995E-2</v>
      </c>
      <c r="H135" s="9">
        <f t="shared" si="21"/>
        <v>0</v>
      </c>
      <c r="I135" s="11">
        <f t="shared" si="20"/>
        <v>0</v>
      </c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2" t="s">
        <v>182</v>
      </c>
      <c r="B136" s="9" t="s">
        <v>187</v>
      </c>
      <c r="C136" s="9" t="s">
        <v>188</v>
      </c>
      <c r="D136" s="11">
        <v>75.599999999999994</v>
      </c>
      <c r="E136" s="11">
        <v>96.11</v>
      </c>
      <c r="F136" s="9"/>
      <c r="G136" s="12">
        <v>6.9999999999999999E-4</v>
      </c>
      <c r="H136" s="9">
        <f t="shared" si="21"/>
        <v>0</v>
      </c>
      <c r="I136" s="11">
        <f t="shared" si="20"/>
        <v>0</v>
      </c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2" t="s">
        <v>182</v>
      </c>
      <c r="B137" s="9" t="s">
        <v>12</v>
      </c>
      <c r="C137" s="9" t="s">
        <v>189</v>
      </c>
      <c r="D137" s="11">
        <v>232</v>
      </c>
      <c r="E137" s="11">
        <v>0</v>
      </c>
      <c r="F137" s="9">
        <v>1202.42</v>
      </c>
      <c r="G137" s="12">
        <v>2E-3</v>
      </c>
      <c r="H137" s="9">
        <f t="shared" si="21"/>
        <v>0</v>
      </c>
      <c r="I137" s="11">
        <f t="shared" si="20"/>
        <v>0</v>
      </c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2" t="s">
        <v>182</v>
      </c>
      <c r="B138" s="9" t="s">
        <v>190</v>
      </c>
      <c r="C138" s="9" t="s">
        <v>191</v>
      </c>
      <c r="D138" s="11">
        <v>107.61</v>
      </c>
      <c r="E138" s="11">
        <v>0</v>
      </c>
      <c r="F138" s="9"/>
      <c r="G138" s="12">
        <v>3.3E-3</v>
      </c>
      <c r="H138" s="9">
        <f t="shared" si="21"/>
        <v>0</v>
      </c>
      <c r="I138" s="11">
        <f t="shared" si="20"/>
        <v>0</v>
      </c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2" t="s">
        <v>182</v>
      </c>
      <c r="B139" s="9" t="s">
        <v>13</v>
      </c>
      <c r="C139" s="9" t="s">
        <v>192</v>
      </c>
      <c r="D139" s="11">
        <v>82.28</v>
      </c>
      <c r="E139" s="11">
        <v>0</v>
      </c>
      <c r="F139" s="9">
        <v>800.98</v>
      </c>
      <c r="G139" s="12">
        <v>3.3E-3</v>
      </c>
      <c r="H139" s="9">
        <f t="shared" si="21"/>
        <v>0</v>
      </c>
      <c r="I139" s="11">
        <f t="shared" si="20"/>
        <v>0</v>
      </c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2" t="s">
        <v>182</v>
      </c>
      <c r="B140" s="9" t="s">
        <v>193</v>
      </c>
      <c r="C140" s="9" t="s">
        <v>194</v>
      </c>
      <c r="D140" s="11">
        <v>1074.8599999999999</v>
      </c>
      <c r="E140" s="11">
        <v>1074.8600000000001</v>
      </c>
      <c r="F140" s="9"/>
      <c r="G140" s="12">
        <v>3.3E-3</v>
      </c>
      <c r="H140" s="9">
        <f t="shared" si="21"/>
        <v>0</v>
      </c>
      <c r="I140" s="11">
        <f t="shared" si="20"/>
        <v>0</v>
      </c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2" t="s">
        <v>182</v>
      </c>
      <c r="B141" s="9" t="s">
        <v>130</v>
      </c>
      <c r="C141" s="9" t="s">
        <v>131</v>
      </c>
      <c r="D141" s="11">
        <v>381.08</v>
      </c>
      <c r="E141" s="11">
        <v>381.08</v>
      </c>
      <c r="F141" s="9"/>
      <c r="G141" s="12">
        <v>1.67E-2</v>
      </c>
      <c r="H141" s="9">
        <f t="shared" si="21"/>
        <v>0</v>
      </c>
      <c r="I141" s="11">
        <f t="shared" si="20"/>
        <v>0</v>
      </c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2" t="s">
        <v>182</v>
      </c>
      <c r="B142" s="9" t="s">
        <v>195</v>
      </c>
      <c r="C142" s="9" t="s">
        <v>196</v>
      </c>
      <c r="D142" s="11">
        <v>0</v>
      </c>
      <c r="E142" s="11">
        <v>2667.29</v>
      </c>
      <c r="F142" s="9"/>
      <c r="G142" s="12">
        <v>1.3299999999999999E-2</v>
      </c>
      <c r="H142" s="9">
        <f t="shared" si="21"/>
        <v>0</v>
      </c>
      <c r="I142" s="11">
        <f>H142*(F142+E142)</f>
        <v>0</v>
      </c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2" t="s">
        <v>182</v>
      </c>
      <c r="B143" s="9" t="s">
        <v>197</v>
      </c>
      <c r="C143" s="9" t="s">
        <v>198</v>
      </c>
      <c r="D143" s="11">
        <v>54</v>
      </c>
      <c r="E143" s="11">
        <v>0</v>
      </c>
      <c r="F143" s="9"/>
      <c r="G143" s="12">
        <v>3.3E-3</v>
      </c>
      <c r="H143" s="9">
        <f t="shared" si="21"/>
        <v>0</v>
      </c>
      <c r="I143" s="11">
        <f>H143*(F143+D143)</f>
        <v>0</v>
      </c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2" t="s">
        <v>182</v>
      </c>
      <c r="B144" s="9" t="s">
        <v>15</v>
      </c>
      <c r="C144" s="9" t="s">
        <v>199</v>
      </c>
      <c r="D144" s="11">
        <v>0</v>
      </c>
      <c r="E144" s="11">
        <v>4183.12</v>
      </c>
      <c r="F144" s="9">
        <v>1532.19</v>
      </c>
      <c r="G144" s="12">
        <v>5.0000000000000001E-3</v>
      </c>
      <c r="H144" s="9">
        <f t="shared" si="21"/>
        <v>0</v>
      </c>
      <c r="I144" s="11">
        <f t="shared" ref="I144:I146" si="22">H144*(F144+E144)</f>
        <v>0</v>
      </c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2" t="s">
        <v>182</v>
      </c>
      <c r="B145" s="9" t="s">
        <v>16</v>
      </c>
      <c r="C145" s="9" t="s">
        <v>200</v>
      </c>
      <c r="D145" s="11">
        <v>0</v>
      </c>
      <c r="E145" s="11">
        <v>4701.84</v>
      </c>
      <c r="F145" s="9">
        <v>1722.22</v>
      </c>
      <c r="G145" s="12">
        <v>1.7000000000000001E-2</v>
      </c>
      <c r="H145" s="9">
        <f t="shared" si="21"/>
        <v>0</v>
      </c>
      <c r="I145" s="11">
        <f t="shared" si="22"/>
        <v>0</v>
      </c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2" t="s">
        <v>182</v>
      </c>
      <c r="B146" s="9" t="s">
        <v>17</v>
      </c>
      <c r="C146" s="9" t="s">
        <v>201</v>
      </c>
      <c r="D146" s="11">
        <v>0</v>
      </c>
      <c r="E146" s="11">
        <v>743</v>
      </c>
      <c r="F146" s="9">
        <v>730.6</v>
      </c>
      <c r="G146" s="12">
        <v>3.3E-3</v>
      </c>
      <c r="H146" s="9">
        <f t="shared" si="21"/>
        <v>0</v>
      </c>
      <c r="I146" s="11">
        <f t="shared" si="22"/>
        <v>0</v>
      </c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2" t="s">
        <v>182</v>
      </c>
      <c r="B147" s="9" t="s">
        <v>202</v>
      </c>
      <c r="C147" s="9" t="s">
        <v>203</v>
      </c>
      <c r="D147" s="11">
        <v>430.46</v>
      </c>
      <c r="E147" s="11">
        <v>430.46</v>
      </c>
      <c r="F147" s="9"/>
      <c r="G147" s="12">
        <v>3.3300000000000003E-2</v>
      </c>
      <c r="H147" s="9">
        <f t="shared" si="21"/>
        <v>0</v>
      </c>
      <c r="I147" s="11">
        <f>H147*(F147+D147)</f>
        <v>0</v>
      </c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2" t="s">
        <v>182</v>
      </c>
      <c r="B148" s="9" t="s">
        <v>78</v>
      </c>
      <c r="C148" s="9" t="s">
        <v>79</v>
      </c>
      <c r="D148" s="11">
        <v>0</v>
      </c>
      <c r="E148" s="11">
        <v>453.6</v>
      </c>
      <c r="F148" s="9"/>
      <c r="G148" s="12">
        <v>3.3E-3</v>
      </c>
      <c r="H148" s="9">
        <f t="shared" si="21"/>
        <v>0</v>
      </c>
      <c r="I148" s="11">
        <f>H148*(F148+E148)</f>
        <v>0</v>
      </c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2" t="s">
        <v>182</v>
      </c>
      <c r="B149" s="9" t="s">
        <v>204</v>
      </c>
      <c r="C149" s="9" t="s">
        <v>205</v>
      </c>
      <c r="D149" s="11">
        <v>389.64</v>
      </c>
      <c r="E149" s="11">
        <v>0</v>
      </c>
      <c r="F149" s="9"/>
      <c r="G149" s="12">
        <v>3.3E-3</v>
      </c>
      <c r="H149" s="9">
        <f t="shared" si="21"/>
        <v>0</v>
      </c>
      <c r="I149" s="11">
        <f t="shared" ref="I149:I151" si="23">H149*(F149+D149)</f>
        <v>0</v>
      </c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2" t="s">
        <v>182</v>
      </c>
      <c r="B150" s="9" t="s">
        <v>18</v>
      </c>
      <c r="C150" s="9" t="s">
        <v>206</v>
      </c>
      <c r="D150" s="11">
        <v>468.6</v>
      </c>
      <c r="E150" s="11">
        <v>0</v>
      </c>
      <c r="F150" s="9">
        <v>447.01</v>
      </c>
      <c r="G150" s="12">
        <v>5.3E-3</v>
      </c>
      <c r="H150" s="9">
        <f t="shared" si="21"/>
        <v>0</v>
      </c>
      <c r="I150" s="11">
        <f t="shared" si="23"/>
        <v>0</v>
      </c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2" t="s">
        <v>182</v>
      </c>
      <c r="B151" s="9" t="s">
        <v>19</v>
      </c>
      <c r="C151" s="9" t="s">
        <v>207</v>
      </c>
      <c r="D151" s="11">
        <v>389.64</v>
      </c>
      <c r="E151" s="11">
        <v>0</v>
      </c>
      <c r="F151" s="9">
        <v>63.06</v>
      </c>
      <c r="G151" s="12">
        <v>3.3E-3</v>
      </c>
      <c r="H151" s="9">
        <f t="shared" si="21"/>
        <v>0</v>
      </c>
      <c r="I151" s="11">
        <f t="shared" si="23"/>
        <v>0</v>
      </c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2" t="s">
        <v>182</v>
      </c>
      <c r="B152" s="9" t="s">
        <v>208</v>
      </c>
      <c r="C152" s="9" t="s">
        <v>209</v>
      </c>
      <c r="D152" s="11">
        <v>0</v>
      </c>
      <c r="E152" s="11">
        <v>619.16999999999996</v>
      </c>
      <c r="F152" s="9"/>
      <c r="G152" s="12">
        <v>1.6999999999999999E-3</v>
      </c>
      <c r="H152" s="9">
        <f t="shared" si="21"/>
        <v>0</v>
      </c>
      <c r="I152" s="11">
        <f>H152*(F152+E152)</f>
        <v>0</v>
      </c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2" t="s">
        <v>182</v>
      </c>
      <c r="B153" s="9" t="s">
        <v>88</v>
      </c>
      <c r="C153" s="9" t="s">
        <v>89</v>
      </c>
      <c r="D153" s="11">
        <v>8.24</v>
      </c>
      <c r="E153" s="11">
        <v>0</v>
      </c>
      <c r="F153" s="9"/>
      <c r="G153" s="12">
        <v>3.3E-3</v>
      </c>
      <c r="H153" s="9">
        <f t="shared" si="21"/>
        <v>0</v>
      </c>
      <c r="I153" s="11">
        <f t="shared" ref="I153:I154" si="24">H153*(F153+D153)</f>
        <v>0</v>
      </c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2" t="s">
        <v>182</v>
      </c>
      <c r="B154" s="9" t="s">
        <v>90</v>
      </c>
      <c r="C154" s="9" t="s">
        <v>91</v>
      </c>
      <c r="D154" s="11">
        <v>82.28</v>
      </c>
      <c r="E154" s="11">
        <v>0</v>
      </c>
      <c r="F154" s="9"/>
      <c r="G154" s="12">
        <v>6.9999999999999999E-4</v>
      </c>
      <c r="H154" s="9">
        <f t="shared" si="21"/>
        <v>0</v>
      </c>
      <c r="I154" s="11">
        <f t="shared" si="24"/>
        <v>0</v>
      </c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2" t="s">
        <v>182</v>
      </c>
      <c r="B155" s="9" t="s">
        <v>109</v>
      </c>
      <c r="C155" s="9" t="s">
        <v>110</v>
      </c>
      <c r="D155" s="11">
        <v>0</v>
      </c>
      <c r="E155" s="11">
        <v>84</v>
      </c>
      <c r="F155" s="9"/>
      <c r="G155" s="12">
        <v>3.3E-3</v>
      </c>
      <c r="H155" s="9">
        <f t="shared" si="21"/>
        <v>0</v>
      </c>
      <c r="I155" s="11">
        <f>H155*(F155+E155)</f>
        <v>0</v>
      </c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2" t="s">
        <v>182</v>
      </c>
      <c r="B156" s="9" t="s">
        <v>111</v>
      </c>
      <c r="C156" s="9" t="s">
        <v>112</v>
      </c>
      <c r="D156" s="11">
        <v>22.27</v>
      </c>
      <c r="E156" s="11">
        <v>84</v>
      </c>
      <c r="F156" s="9"/>
      <c r="G156" s="12">
        <v>0.17499999999999999</v>
      </c>
      <c r="H156" s="9">
        <f t="shared" si="21"/>
        <v>0</v>
      </c>
      <c r="I156" s="11">
        <f t="shared" ref="I156:I158" si="25">H156*(F156+D156)</f>
        <v>0</v>
      </c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2" t="s">
        <v>182</v>
      </c>
      <c r="B157" s="9" t="s">
        <v>113</v>
      </c>
      <c r="C157" s="9" t="s">
        <v>114</v>
      </c>
      <c r="D157" s="11">
        <v>15.15</v>
      </c>
      <c r="E157" s="11">
        <v>15.15</v>
      </c>
      <c r="F157" s="9"/>
      <c r="G157" s="12">
        <v>3.5000000000000001E-3</v>
      </c>
      <c r="H157" s="9">
        <f t="shared" si="21"/>
        <v>0</v>
      </c>
      <c r="I157" s="11">
        <f t="shared" si="25"/>
        <v>0</v>
      </c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7" t="s">
        <v>182</v>
      </c>
      <c r="B158" s="9" t="s">
        <v>210</v>
      </c>
      <c r="C158" s="9" t="s">
        <v>211</v>
      </c>
      <c r="D158" s="11">
        <v>200</v>
      </c>
      <c r="E158" s="11">
        <v>0</v>
      </c>
      <c r="F158" s="9"/>
      <c r="G158" s="12">
        <v>4.8300000000000003E-2</v>
      </c>
      <c r="H158" s="9">
        <f t="shared" si="21"/>
        <v>0</v>
      </c>
      <c r="I158" s="11">
        <f t="shared" si="25"/>
        <v>0</v>
      </c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2"/>
      <c r="B159" s="31" t="s">
        <v>300</v>
      </c>
      <c r="C159" s="29"/>
      <c r="D159" s="29"/>
      <c r="E159" s="29"/>
      <c r="F159" s="29"/>
      <c r="G159" s="30"/>
      <c r="H159" s="10">
        <f t="shared" ref="H159:I159" si="26">SUM(H128:H158)</f>
        <v>0</v>
      </c>
      <c r="I159" s="11">
        <f t="shared" si="26"/>
        <v>0</v>
      </c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2"/>
      <c r="B160" s="2"/>
      <c r="C160" s="2"/>
      <c r="D160" s="4"/>
      <c r="E160" s="4"/>
      <c r="F160" s="2"/>
      <c r="G160" s="19"/>
      <c r="H160" s="2"/>
      <c r="I160" s="4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 x14ac:dyDescent="0.25">
      <c r="A161" s="2"/>
      <c r="B161" s="32" t="s">
        <v>307</v>
      </c>
      <c r="C161" s="33"/>
      <c r="D161" s="33"/>
      <c r="E161" s="33"/>
      <c r="F161" s="33"/>
      <c r="G161" s="33"/>
      <c r="H161" s="33"/>
      <c r="I161" s="33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5.25" customHeight="1" x14ac:dyDescent="0.25">
      <c r="A162" s="2"/>
      <c r="B162" s="28" t="s">
        <v>308</v>
      </c>
      <c r="C162" s="29"/>
      <c r="D162" s="29"/>
      <c r="E162" s="29"/>
      <c r="F162" s="29"/>
      <c r="G162" s="30"/>
      <c r="H162" s="24">
        <v>50</v>
      </c>
      <c r="I162" s="25"/>
      <c r="J162" s="2"/>
      <c r="K162" s="26" t="s">
        <v>303</v>
      </c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2"/>
      <c r="B163" s="2"/>
      <c r="C163" s="2"/>
      <c r="D163" s="4"/>
      <c r="E163" s="4"/>
      <c r="F163" s="2"/>
      <c r="G163" s="19"/>
      <c r="H163" s="2"/>
      <c r="I163" s="4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5" t="s">
        <v>24</v>
      </c>
      <c r="B164" s="6" t="s">
        <v>23</v>
      </c>
      <c r="C164" s="6" t="s">
        <v>0</v>
      </c>
      <c r="D164" s="7" t="s">
        <v>25</v>
      </c>
      <c r="E164" s="7" t="s">
        <v>26</v>
      </c>
      <c r="F164" s="21" t="s">
        <v>298</v>
      </c>
      <c r="G164" s="8" t="s">
        <v>296</v>
      </c>
      <c r="H164" s="21" t="s">
        <v>299</v>
      </c>
      <c r="I164" s="8" t="s">
        <v>297</v>
      </c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2" t="s">
        <v>212</v>
      </c>
      <c r="B165" s="9" t="s">
        <v>65</v>
      </c>
      <c r="C165" s="9" t="s">
        <v>66</v>
      </c>
      <c r="D165" s="11">
        <v>10</v>
      </c>
      <c r="E165" s="11">
        <v>0</v>
      </c>
      <c r="F165" s="9"/>
      <c r="G165" s="12"/>
      <c r="H165" s="10">
        <f>I162</f>
        <v>0</v>
      </c>
      <c r="I165" s="11">
        <f>H165*(F165+D165)</f>
        <v>0</v>
      </c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2" t="s">
        <v>212</v>
      </c>
      <c r="B166" s="9" t="s">
        <v>213</v>
      </c>
      <c r="C166" s="9" t="s">
        <v>214</v>
      </c>
      <c r="D166" s="11">
        <v>0</v>
      </c>
      <c r="E166" s="11">
        <v>965.44999999999993</v>
      </c>
      <c r="F166" s="9"/>
      <c r="G166" s="12">
        <v>8.3333333333333329E-2</v>
      </c>
      <c r="H166" s="9">
        <f t="shared" ref="H166:H173" si="27">ROUNDUP($H$165*G166,0)</f>
        <v>0</v>
      </c>
      <c r="I166" s="11">
        <f t="shared" ref="I166:I167" si="28">H166*(F166+E166)</f>
        <v>0</v>
      </c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2" t="s">
        <v>212</v>
      </c>
      <c r="B167" s="9" t="s">
        <v>109</v>
      </c>
      <c r="C167" s="9" t="s">
        <v>110</v>
      </c>
      <c r="D167" s="11">
        <v>0</v>
      </c>
      <c r="E167" s="11">
        <v>84</v>
      </c>
      <c r="F167" s="9"/>
      <c r="G167" s="12">
        <v>0.2</v>
      </c>
      <c r="H167" s="9">
        <f t="shared" si="27"/>
        <v>0</v>
      </c>
      <c r="I167" s="11">
        <f t="shared" si="28"/>
        <v>0</v>
      </c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2" t="s">
        <v>212</v>
      </c>
      <c r="B168" s="9" t="s">
        <v>111</v>
      </c>
      <c r="C168" s="9" t="s">
        <v>112</v>
      </c>
      <c r="D168" s="11">
        <v>22.27</v>
      </c>
      <c r="E168" s="11">
        <v>84</v>
      </c>
      <c r="F168" s="9"/>
      <c r="G168" s="12">
        <v>0.2</v>
      </c>
      <c r="H168" s="9">
        <f t="shared" si="27"/>
        <v>0</v>
      </c>
      <c r="I168" s="11">
        <f t="shared" ref="I168:I173" si="29">H168*(F168+D168)</f>
        <v>0</v>
      </c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2" t="s">
        <v>212</v>
      </c>
      <c r="B169" s="9" t="s">
        <v>113</v>
      </c>
      <c r="C169" s="9" t="s">
        <v>114</v>
      </c>
      <c r="D169" s="11">
        <v>15.15</v>
      </c>
      <c r="E169" s="11">
        <v>15.15</v>
      </c>
      <c r="F169" s="9"/>
      <c r="G169" s="12">
        <v>3.3333333333333333E-2</v>
      </c>
      <c r="H169" s="9">
        <f t="shared" si="27"/>
        <v>0</v>
      </c>
      <c r="I169" s="11">
        <f t="shared" si="29"/>
        <v>0</v>
      </c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2" t="s">
        <v>212</v>
      </c>
      <c r="B170" s="9" t="s">
        <v>22</v>
      </c>
      <c r="C170" s="9" t="s">
        <v>215</v>
      </c>
      <c r="D170" s="11">
        <v>2070</v>
      </c>
      <c r="E170" s="11">
        <v>2070</v>
      </c>
      <c r="F170" s="9">
        <v>100</v>
      </c>
      <c r="G170" s="12">
        <v>8.3333333333333329E-2</v>
      </c>
      <c r="H170" s="9">
        <f t="shared" si="27"/>
        <v>0</v>
      </c>
      <c r="I170" s="11">
        <f t="shared" si="29"/>
        <v>0</v>
      </c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2" t="s">
        <v>212</v>
      </c>
      <c r="B171" s="9" t="s">
        <v>216</v>
      </c>
      <c r="C171" s="9" t="s">
        <v>217</v>
      </c>
      <c r="D171" s="11">
        <v>776.8</v>
      </c>
      <c r="E171" s="11">
        <v>776.80000000000007</v>
      </c>
      <c r="F171" s="9"/>
      <c r="G171" s="12">
        <v>8.3333333333333329E-2</v>
      </c>
      <c r="H171" s="9">
        <f t="shared" si="27"/>
        <v>0</v>
      </c>
      <c r="I171" s="11">
        <f t="shared" si="29"/>
        <v>0</v>
      </c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2" t="s">
        <v>212</v>
      </c>
      <c r="B172" s="9" t="s">
        <v>218</v>
      </c>
      <c r="C172" s="9" t="s">
        <v>219</v>
      </c>
      <c r="D172" s="11">
        <v>2070</v>
      </c>
      <c r="E172" s="11">
        <v>2070</v>
      </c>
      <c r="F172" s="9"/>
      <c r="G172" s="12">
        <v>8.3333333333333329E-2</v>
      </c>
      <c r="H172" s="9">
        <f t="shared" si="27"/>
        <v>0</v>
      </c>
      <c r="I172" s="11">
        <f t="shared" si="29"/>
        <v>0</v>
      </c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7" t="s">
        <v>212</v>
      </c>
      <c r="B173" s="9" t="s">
        <v>220</v>
      </c>
      <c r="C173" s="9" t="s">
        <v>221</v>
      </c>
      <c r="D173" s="11">
        <v>115</v>
      </c>
      <c r="E173" s="11">
        <v>0</v>
      </c>
      <c r="F173" s="9"/>
      <c r="G173" s="12">
        <v>0.16666666666666666</v>
      </c>
      <c r="H173" s="9">
        <f t="shared" si="27"/>
        <v>0</v>
      </c>
      <c r="I173" s="11">
        <f t="shared" si="29"/>
        <v>0</v>
      </c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2"/>
      <c r="B174" s="31" t="s">
        <v>300</v>
      </c>
      <c r="C174" s="29"/>
      <c r="D174" s="29"/>
      <c r="E174" s="29"/>
      <c r="F174" s="29"/>
      <c r="G174" s="30"/>
      <c r="H174" s="10">
        <f t="shared" ref="H174:I174" si="30">SUM(H165:H173)</f>
        <v>0</v>
      </c>
      <c r="I174" s="11">
        <f t="shared" si="30"/>
        <v>0</v>
      </c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5">
      <c r="A175" s="2"/>
      <c r="B175" s="32" t="s">
        <v>224</v>
      </c>
      <c r="C175" s="33"/>
      <c r="D175" s="33"/>
      <c r="E175" s="33"/>
      <c r="F175" s="33"/>
      <c r="G175" s="33"/>
      <c r="H175" s="33"/>
      <c r="I175" s="33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6" customHeight="1" x14ac:dyDescent="0.25">
      <c r="A176" s="2"/>
      <c r="B176" s="28" t="s">
        <v>309</v>
      </c>
      <c r="C176" s="29"/>
      <c r="D176" s="29"/>
      <c r="E176" s="29"/>
      <c r="F176" s="29"/>
      <c r="G176" s="30"/>
      <c r="H176" s="24">
        <v>200</v>
      </c>
      <c r="I176" s="25"/>
      <c r="J176" s="2"/>
      <c r="K176" s="26" t="s">
        <v>303</v>
      </c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2"/>
      <c r="B177" s="2"/>
      <c r="C177" s="2"/>
      <c r="D177" s="4"/>
      <c r="E177" s="4"/>
      <c r="F177" s="2"/>
      <c r="G177" s="19"/>
      <c r="H177" s="2"/>
      <c r="I177" s="4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5" t="s">
        <v>24</v>
      </c>
      <c r="B178" s="6" t="s">
        <v>23</v>
      </c>
      <c r="C178" s="6" t="s">
        <v>0</v>
      </c>
      <c r="D178" s="7" t="s">
        <v>25</v>
      </c>
      <c r="E178" s="7" t="s">
        <v>26</v>
      </c>
      <c r="F178" s="21" t="s">
        <v>298</v>
      </c>
      <c r="G178" s="8" t="s">
        <v>296</v>
      </c>
      <c r="H178" s="21" t="s">
        <v>299</v>
      </c>
      <c r="I178" s="8" t="s">
        <v>297</v>
      </c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2" t="s">
        <v>224</v>
      </c>
      <c r="B179" s="9" t="s">
        <v>65</v>
      </c>
      <c r="C179" s="9" t="s">
        <v>66</v>
      </c>
      <c r="D179" s="11">
        <v>10</v>
      </c>
      <c r="E179" s="11">
        <v>0</v>
      </c>
      <c r="F179" s="9"/>
      <c r="G179" s="12"/>
      <c r="H179" s="10">
        <f>I176</f>
        <v>0</v>
      </c>
      <c r="I179" s="11">
        <f t="shared" ref="I179:I187" si="31">H179*(F179+D179)</f>
        <v>0</v>
      </c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2" t="s">
        <v>224</v>
      </c>
      <c r="B180" s="9" t="s">
        <v>222</v>
      </c>
      <c r="C180" s="9" t="s">
        <v>223</v>
      </c>
      <c r="D180" s="11">
        <v>18.329999999999998</v>
      </c>
      <c r="E180" s="11">
        <v>0</v>
      </c>
      <c r="F180" s="9"/>
      <c r="G180" s="12">
        <v>5.0000000000000001E-3</v>
      </c>
      <c r="H180" s="9">
        <f t="shared" ref="H180:H214" si="32">ROUNDUP($H$179*G180,0)</f>
        <v>0</v>
      </c>
      <c r="I180" s="11">
        <f t="shared" si="31"/>
        <v>0</v>
      </c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2" t="s">
        <v>224</v>
      </c>
      <c r="B181" s="9" t="s">
        <v>225</v>
      </c>
      <c r="C181" s="9" t="s">
        <v>226</v>
      </c>
      <c r="D181" s="11">
        <v>203.74</v>
      </c>
      <c r="E181" s="11">
        <v>203.74</v>
      </c>
      <c r="F181" s="9"/>
      <c r="G181" s="12">
        <v>8.3000000000000001E-3</v>
      </c>
      <c r="H181" s="9">
        <f t="shared" si="32"/>
        <v>0</v>
      </c>
      <c r="I181" s="11">
        <f t="shared" si="31"/>
        <v>0</v>
      </c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2" t="s">
        <v>224</v>
      </c>
      <c r="B182" s="9" t="s">
        <v>227</v>
      </c>
      <c r="C182" s="9" t="s">
        <v>228</v>
      </c>
      <c r="D182" s="11">
        <v>278.89999999999998</v>
      </c>
      <c r="E182" s="11">
        <v>278.89999999999998</v>
      </c>
      <c r="F182" s="9"/>
      <c r="G182" s="12">
        <v>8.3000000000000001E-3</v>
      </c>
      <c r="H182" s="9">
        <f t="shared" si="32"/>
        <v>0</v>
      </c>
      <c r="I182" s="11">
        <f t="shared" si="31"/>
        <v>0</v>
      </c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2" t="s">
        <v>224</v>
      </c>
      <c r="B183" s="9" t="s">
        <v>229</v>
      </c>
      <c r="C183" s="9" t="s">
        <v>230</v>
      </c>
      <c r="D183" s="11">
        <v>681.87</v>
      </c>
      <c r="E183" s="11">
        <v>681.87</v>
      </c>
      <c r="F183" s="9"/>
      <c r="G183" s="12">
        <v>8.3000000000000001E-3</v>
      </c>
      <c r="H183" s="9">
        <f t="shared" si="32"/>
        <v>0</v>
      </c>
      <c r="I183" s="11">
        <f t="shared" si="31"/>
        <v>0</v>
      </c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2" t="s">
        <v>224</v>
      </c>
      <c r="B184" s="9" t="s">
        <v>68</v>
      </c>
      <c r="C184" s="9" t="s">
        <v>69</v>
      </c>
      <c r="D184" s="11">
        <v>22.93</v>
      </c>
      <c r="E184" s="11">
        <v>0</v>
      </c>
      <c r="F184" s="9"/>
      <c r="G184" s="12">
        <v>8.3000000000000001E-3</v>
      </c>
      <c r="H184" s="9">
        <f t="shared" si="32"/>
        <v>0</v>
      </c>
      <c r="I184" s="11">
        <f t="shared" si="31"/>
        <v>0</v>
      </c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2" t="s">
        <v>224</v>
      </c>
      <c r="B185" s="9" t="s">
        <v>231</v>
      </c>
      <c r="C185" s="9" t="s">
        <v>232</v>
      </c>
      <c r="D185" s="11">
        <v>45</v>
      </c>
      <c r="E185" s="11">
        <v>0</v>
      </c>
      <c r="F185" s="9"/>
      <c r="G185" s="12">
        <v>8.3000000000000001E-3</v>
      </c>
      <c r="H185" s="9">
        <f t="shared" si="32"/>
        <v>0</v>
      </c>
      <c r="I185" s="11">
        <f t="shared" si="31"/>
        <v>0</v>
      </c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2" t="s">
        <v>224</v>
      </c>
      <c r="B186" s="9" t="s">
        <v>233</v>
      </c>
      <c r="C186" s="9" t="s">
        <v>234</v>
      </c>
      <c r="D186" s="11">
        <v>22.93</v>
      </c>
      <c r="E186" s="11">
        <v>0</v>
      </c>
      <c r="F186" s="9"/>
      <c r="G186" s="12">
        <v>8.3000000000000001E-3</v>
      </c>
      <c r="H186" s="9">
        <f t="shared" si="32"/>
        <v>0</v>
      </c>
      <c r="I186" s="11">
        <f t="shared" si="31"/>
        <v>0</v>
      </c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2" t="s">
        <v>224</v>
      </c>
      <c r="B187" s="9" t="s">
        <v>70</v>
      </c>
      <c r="C187" s="9" t="s">
        <v>71</v>
      </c>
      <c r="D187" s="11">
        <v>78.75</v>
      </c>
      <c r="E187" s="11">
        <v>78.75</v>
      </c>
      <c r="F187" s="9"/>
      <c r="G187" s="12">
        <v>4.1700000000000001E-2</v>
      </c>
      <c r="H187" s="9">
        <f t="shared" si="32"/>
        <v>0</v>
      </c>
      <c r="I187" s="11">
        <f t="shared" si="31"/>
        <v>0</v>
      </c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2" t="s">
        <v>224</v>
      </c>
      <c r="B188" s="9" t="s">
        <v>235</v>
      </c>
      <c r="C188" s="9" t="s">
        <v>236</v>
      </c>
      <c r="D188" s="11">
        <v>0</v>
      </c>
      <c r="E188" s="11">
        <v>577.44000000000005</v>
      </c>
      <c r="F188" s="9"/>
      <c r="G188" s="12">
        <v>1.67E-2</v>
      </c>
      <c r="H188" s="9">
        <f t="shared" si="32"/>
        <v>0</v>
      </c>
      <c r="I188" s="11">
        <f>H188*(F188+E188)</f>
        <v>0</v>
      </c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2" t="s">
        <v>224</v>
      </c>
      <c r="B189" s="9" t="s">
        <v>237</v>
      </c>
      <c r="C189" s="9" t="s">
        <v>238</v>
      </c>
      <c r="D189" s="11">
        <v>19.14</v>
      </c>
      <c r="E189" s="11">
        <v>0</v>
      </c>
      <c r="F189" s="9"/>
      <c r="G189" s="12">
        <v>1.67E-2</v>
      </c>
      <c r="H189" s="9">
        <f t="shared" si="32"/>
        <v>0</v>
      </c>
      <c r="I189" s="11">
        <f t="shared" ref="I189:I191" si="33">H189*(F189+D189)</f>
        <v>0</v>
      </c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2" t="s">
        <v>224</v>
      </c>
      <c r="B190" s="9" t="s">
        <v>239</v>
      </c>
      <c r="C190" s="9" t="s">
        <v>240</v>
      </c>
      <c r="D190" s="11">
        <v>689.66</v>
      </c>
      <c r="E190" s="11">
        <v>689.66</v>
      </c>
      <c r="F190" s="9"/>
      <c r="G190" s="12">
        <v>8.3000000000000001E-3</v>
      </c>
      <c r="H190" s="9">
        <f t="shared" si="32"/>
        <v>0</v>
      </c>
      <c r="I190" s="11">
        <f t="shared" si="33"/>
        <v>0</v>
      </c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2" t="s">
        <v>224</v>
      </c>
      <c r="B191" s="9" t="s">
        <v>241</v>
      </c>
      <c r="C191" s="9" t="s">
        <v>242</v>
      </c>
      <c r="D191" s="11">
        <v>311.04000000000002</v>
      </c>
      <c r="E191" s="11">
        <v>311.03999999999996</v>
      </c>
      <c r="F191" s="9"/>
      <c r="G191" s="12">
        <v>8.3000000000000001E-3</v>
      </c>
      <c r="H191" s="9">
        <f t="shared" si="32"/>
        <v>0</v>
      </c>
      <c r="I191" s="11">
        <f t="shared" si="33"/>
        <v>0</v>
      </c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2" t="s">
        <v>224</v>
      </c>
      <c r="B192" s="9" t="s">
        <v>243</v>
      </c>
      <c r="C192" s="9" t="s">
        <v>244</v>
      </c>
      <c r="D192" s="11">
        <v>0</v>
      </c>
      <c r="E192" s="11">
        <v>1138.6599999999999</v>
      </c>
      <c r="F192" s="9"/>
      <c r="G192" s="12">
        <v>8.3000000000000001E-3</v>
      </c>
      <c r="H192" s="9">
        <f t="shared" si="32"/>
        <v>0</v>
      </c>
      <c r="I192" s="11">
        <f>H192*(F192+E192)</f>
        <v>0</v>
      </c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2" t="s">
        <v>224</v>
      </c>
      <c r="B193" s="9" t="s">
        <v>245</v>
      </c>
      <c r="C193" s="9" t="s">
        <v>246</v>
      </c>
      <c r="D193" s="11">
        <v>203.74</v>
      </c>
      <c r="E193" s="11">
        <v>0</v>
      </c>
      <c r="F193" s="9"/>
      <c r="G193" s="12">
        <v>1.67E-2</v>
      </c>
      <c r="H193" s="9">
        <f t="shared" si="32"/>
        <v>0</v>
      </c>
      <c r="I193" s="11">
        <f>H193*(F193+D193)</f>
        <v>0</v>
      </c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2" t="s">
        <v>224</v>
      </c>
      <c r="B194" s="9" t="s">
        <v>247</v>
      </c>
      <c r="C194" s="9" t="s">
        <v>248</v>
      </c>
      <c r="D194" s="11">
        <v>0</v>
      </c>
      <c r="E194" s="11">
        <v>203.73000000000002</v>
      </c>
      <c r="F194" s="9"/>
      <c r="G194" s="12">
        <v>8.3000000000000001E-3</v>
      </c>
      <c r="H194" s="9">
        <f t="shared" si="32"/>
        <v>0</v>
      </c>
      <c r="I194" s="11">
        <f>H194*(F194+E194)</f>
        <v>0</v>
      </c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2" t="s">
        <v>224</v>
      </c>
      <c r="B195" s="9" t="s">
        <v>249</v>
      </c>
      <c r="C195" s="9" t="s">
        <v>250</v>
      </c>
      <c r="D195" s="11">
        <v>22.93</v>
      </c>
      <c r="E195" s="11">
        <v>0</v>
      </c>
      <c r="F195" s="9"/>
      <c r="G195" s="12">
        <v>8.3000000000000001E-3</v>
      </c>
      <c r="H195" s="9">
        <f t="shared" si="32"/>
        <v>0</v>
      </c>
      <c r="I195" s="11">
        <f t="shared" ref="I195:I199" si="34">H195*(F195+D195)</f>
        <v>0</v>
      </c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2" t="s">
        <v>224</v>
      </c>
      <c r="B196" s="9" t="s">
        <v>251</v>
      </c>
      <c r="C196" s="9" t="s">
        <v>252</v>
      </c>
      <c r="D196" s="11">
        <v>143.99</v>
      </c>
      <c r="E196" s="11">
        <v>143.99</v>
      </c>
      <c r="F196" s="9"/>
      <c r="G196" s="12">
        <v>8.3000000000000001E-3</v>
      </c>
      <c r="H196" s="9">
        <f t="shared" si="32"/>
        <v>0</v>
      </c>
      <c r="I196" s="11">
        <f t="shared" si="34"/>
        <v>0</v>
      </c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2" t="s">
        <v>224</v>
      </c>
      <c r="B197" s="9" t="s">
        <v>253</v>
      </c>
      <c r="C197" s="9" t="s">
        <v>254</v>
      </c>
      <c r="D197" s="11">
        <v>95.42</v>
      </c>
      <c r="E197" s="11">
        <v>0</v>
      </c>
      <c r="F197" s="9"/>
      <c r="G197" s="12">
        <v>1.67E-2</v>
      </c>
      <c r="H197" s="9">
        <f t="shared" si="32"/>
        <v>0</v>
      </c>
      <c r="I197" s="11">
        <f t="shared" si="34"/>
        <v>0</v>
      </c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2" t="s">
        <v>224</v>
      </c>
      <c r="B198" s="9" t="s">
        <v>255</v>
      </c>
      <c r="C198" s="9" t="s">
        <v>256</v>
      </c>
      <c r="D198" s="11">
        <v>278.89999999999998</v>
      </c>
      <c r="E198" s="11">
        <v>0</v>
      </c>
      <c r="F198" s="9"/>
      <c r="G198" s="12">
        <v>8.3000000000000001E-3</v>
      </c>
      <c r="H198" s="9">
        <f t="shared" si="32"/>
        <v>0</v>
      </c>
      <c r="I198" s="11">
        <f t="shared" si="34"/>
        <v>0</v>
      </c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2" t="s">
        <v>224</v>
      </c>
      <c r="B199" s="9" t="s">
        <v>257</v>
      </c>
      <c r="C199" s="9" t="s">
        <v>258</v>
      </c>
      <c r="D199" s="11">
        <v>282.08</v>
      </c>
      <c r="E199" s="11">
        <v>282.09000000000003</v>
      </c>
      <c r="F199" s="9"/>
      <c r="G199" s="12">
        <v>8.3000000000000001E-3</v>
      </c>
      <c r="H199" s="9">
        <f t="shared" si="32"/>
        <v>0</v>
      </c>
      <c r="I199" s="11">
        <f t="shared" si="34"/>
        <v>0</v>
      </c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2" t="s">
        <v>224</v>
      </c>
      <c r="B200" s="9" t="s">
        <v>259</v>
      </c>
      <c r="C200" s="9" t="s">
        <v>260</v>
      </c>
      <c r="D200" s="11">
        <v>0</v>
      </c>
      <c r="E200" s="11">
        <v>774.35</v>
      </c>
      <c r="F200" s="9"/>
      <c r="G200" s="12">
        <v>8.3000000000000001E-3</v>
      </c>
      <c r="H200" s="9">
        <f t="shared" si="32"/>
        <v>0</v>
      </c>
      <c r="I200" s="11">
        <f t="shared" ref="I200:I201" si="35">H200*(F200+E200)</f>
        <v>0</v>
      </c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2" t="s">
        <v>224</v>
      </c>
      <c r="B201" s="9" t="s">
        <v>261</v>
      </c>
      <c r="C201" s="9" t="s">
        <v>262</v>
      </c>
      <c r="D201" s="11">
        <v>0</v>
      </c>
      <c r="E201" s="11">
        <v>650.66</v>
      </c>
      <c r="F201" s="9"/>
      <c r="G201" s="12">
        <v>8.3000000000000001E-3</v>
      </c>
      <c r="H201" s="9">
        <f t="shared" si="32"/>
        <v>0</v>
      </c>
      <c r="I201" s="11">
        <f t="shared" si="35"/>
        <v>0</v>
      </c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2" t="s">
        <v>224</v>
      </c>
      <c r="B202" s="9" t="s">
        <v>263</v>
      </c>
      <c r="C202" s="9" t="s">
        <v>264</v>
      </c>
      <c r="D202" s="11">
        <v>415.57</v>
      </c>
      <c r="E202" s="11">
        <v>415.58000000000004</v>
      </c>
      <c r="F202" s="9"/>
      <c r="G202" s="12">
        <v>3.3E-3</v>
      </c>
      <c r="H202" s="9">
        <f t="shared" si="32"/>
        <v>0</v>
      </c>
      <c r="I202" s="11">
        <f t="shared" ref="I202:I203" si="36">H202*(F202+D202)</f>
        <v>0</v>
      </c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2" t="s">
        <v>224</v>
      </c>
      <c r="B203" s="9" t="s">
        <v>80</v>
      </c>
      <c r="C203" s="9" t="s">
        <v>81</v>
      </c>
      <c r="D203" s="11">
        <v>587.51</v>
      </c>
      <c r="E203" s="11">
        <v>587.52</v>
      </c>
      <c r="F203" s="9"/>
      <c r="G203" s="12">
        <v>4.1999999999999997E-3</v>
      </c>
      <c r="H203" s="9">
        <f t="shared" si="32"/>
        <v>0</v>
      </c>
      <c r="I203" s="11">
        <f t="shared" si="36"/>
        <v>0</v>
      </c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2" t="s">
        <v>224</v>
      </c>
      <c r="B204" s="9" t="s">
        <v>265</v>
      </c>
      <c r="C204" s="9" t="s">
        <v>266</v>
      </c>
      <c r="D204" s="11">
        <v>0</v>
      </c>
      <c r="E204" s="11">
        <v>774.35</v>
      </c>
      <c r="F204" s="9"/>
      <c r="G204" s="12">
        <v>3.3E-3</v>
      </c>
      <c r="H204" s="9">
        <f t="shared" si="32"/>
        <v>0</v>
      </c>
      <c r="I204" s="11">
        <f t="shared" ref="I204:I207" si="37">H204*(F204+E204)</f>
        <v>0</v>
      </c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2" t="s">
        <v>224</v>
      </c>
      <c r="B205" s="9" t="s">
        <v>267</v>
      </c>
      <c r="C205" s="9" t="s">
        <v>268</v>
      </c>
      <c r="D205" s="11">
        <v>0</v>
      </c>
      <c r="E205" s="11">
        <v>619.16999999999996</v>
      </c>
      <c r="F205" s="9"/>
      <c r="G205" s="12">
        <v>8.3000000000000001E-3</v>
      </c>
      <c r="H205" s="9">
        <f t="shared" si="32"/>
        <v>0</v>
      </c>
      <c r="I205" s="11">
        <f t="shared" si="37"/>
        <v>0</v>
      </c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2" t="s">
        <v>224</v>
      </c>
      <c r="B206" s="9" t="s">
        <v>269</v>
      </c>
      <c r="C206" s="9" t="s">
        <v>270</v>
      </c>
      <c r="D206" s="11">
        <v>0</v>
      </c>
      <c r="E206" s="11">
        <v>587.51</v>
      </c>
      <c r="F206" s="9"/>
      <c r="G206" s="12">
        <v>8.3000000000000001E-3</v>
      </c>
      <c r="H206" s="9">
        <f t="shared" si="32"/>
        <v>0</v>
      </c>
      <c r="I206" s="11">
        <f t="shared" si="37"/>
        <v>0</v>
      </c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2" t="s">
        <v>224</v>
      </c>
      <c r="B207" s="9" t="s">
        <v>271</v>
      </c>
      <c r="C207" s="9" t="s">
        <v>272</v>
      </c>
      <c r="D207" s="11">
        <v>0</v>
      </c>
      <c r="E207" s="11">
        <v>730.42000000000007</v>
      </c>
      <c r="F207" s="9"/>
      <c r="G207" s="12">
        <v>8.3000000000000001E-3</v>
      </c>
      <c r="H207" s="9">
        <f t="shared" si="32"/>
        <v>0</v>
      </c>
      <c r="I207" s="11">
        <f t="shared" si="37"/>
        <v>0</v>
      </c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2" t="s">
        <v>224</v>
      </c>
      <c r="B208" s="9" t="s">
        <v>273</v>
      </c>
      <c r="C208" s="9" t="s">
        <v>274</v>
      </c>
      <c r="D208" s="11">
        <v>116.42</v>
      </c>
      <c r="E208" s="11">
        <v>0</v>
      </c>
      <c r="F208" s="9"/>
      <c r="G208" s="12">
        <v>8.3000000000000001E-3</v>
      </c>
      <c r="H208" s="9">
        <f t="shared" si="32"/>
        <v>0</v>
      </c>
      <c r="I208" s="11">
        <f t="shared" ref="I208:I211" si="38">H208*(F208+D208)</f>
        <v>0</v>
      </c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2" t="s">
        <v>224</v>
      </c>
      <c r="B209" s="9" t="s">
        <v>275</v>
      </c>
      <c r="C209" s="9" t="s">
        <v>276</v>
      </c>
      <c r="D209" s="11">
        <v>449.44</v>
      </c>
      <c r="E209" s="11">
        <v>449.44</v>
      </c>
      <c r="F209" s="9"/>
      <c r="G209" s="12">
        <v>2.5000000000000001E-2</v>
      </c>
      <c r="H209" s="9">
        <f t="shared" si="32"/>
        <v>0</v>
      </c>
      <c r="I209" s="11">
        <f t="shared" si="38"/>
        <v>0</v>
      </c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2" t="s">
        <v>224</v>
      </c>
      <c r="B210" s="9" t="s">
        <v>84</v>
      </c>
      <c r="C210" s="9" t="s">
        <v>85</v>
      </c>
      <c r="D210" s="11">
        <v>82.28</v>
      </c>
      <c r="E210" s="11">
        <v>0</v>
      </c>
      <c r="F210" s="9"/>
      <c r="G210" s="12">
        <v>1.0800000000000001E-2</v>
      </c>
      <c r="H210" s="9">
        <f t="shared" si="32"/>
        <v>0</v>
      </c>
      <c r="I210" s="11">
        <f t="shared" si="38"/>
        <v>0</v>
      </c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2" t="s">
        <v>224</v>
      </c>
      <c r="B211" s="9" t="s">
        <v>277</v>
      </c>
      <c r="C211" s="9" t="s">
        <v>278</v>
      </c>
      <c r="D211" s="11">
        <v>436.44</v>
      </c>
      <c r="E211" s="11">
        <v>436.44</v>
      </c>
      <c r="F211" s="9"/>
      <c r="G211" s="12">
        <v>0.2</v>
      </c>
      <c r="H211" s="9">
        <f t="shared" si="32"/>
        <v>0</v>
      </c>
      <c r="I211" s="11">
        <f t="shared" si="38"/>
        <v>0</v>
      </c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2" t="s">
        <v>224</v>
      </c>
      <c r="B212" s="9" t="s">
        <v>109</v>
      </c>
      <c r="C212" s="9" t="s">
        <v>110</v>
      </c>
      <c r="D212" s="11">
        <v>0</v>
      </c>
      <c r="E212" s="11">
        <v>84</v>
      </c>
      <c r="F212" s="9"/>
      <c r="G212" s="12">
        <v>3.3E-3</v>
      </c>
      <c r="H212" s="9">
        <f t="shared" si="32"/>
        <v>0</v>
      </c>
      <c r="I212" s="11">
        <f>H212*(F212+E212)</f>
        <v>0</v>
      </c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2" t="s">
        <v>224</v>
      </c>
      <c r="B213" s="9" t="s">
        <v>111</v>
      </c>
      <c r="C213" s="9" t="s">
        <v>112</v>
      </c>
      <c r="D213" s="11">
        <v>22.27</v>
      </c>
      <c r="E213" s="11">
        <v>84</v>
      </c>
      <c r="F213" s="9"/>
      <c r="G213" s="12">
        <v>0.88</v>
      </c>
      <c r="H213" s="9">
        <f t="shared" si="32"/>
        <v>0</v>
      </c>
      <c r="I213" s="11">
        <f t="shared" ref="I213:I214" si="39">H213*(F213+D213)</f>
        <v>0</v>
      </c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7" t="s">
        <v>224</v>
      </c>
      <c r="B214" s="9" t="s">
        <v>113</v>
      </c>
      <c r="C214" s="9" t="s">
        <v>114</v>
      </c>
      <c r="D214" s="11">
        <v>15.15</v>
      </c>
      <c r="E214" s="11">
        <v>15.15</v>
      </c>
      <c r="F214" s="9"/>
      <c r="G214" s="12">
        <v>2.5000000000000001E-2</v>
      </c>
      <c r="H214" s="9">
        <f t="shared" si="32"/>
        <v>0</v>
      </c>
      <c r="I214" s="11">
        <f t="shared" si="39"/>
        <v>0</v>
      </c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2"/>
      <c r="B215" s="31" t="s">
        <v>300</v>
      </c>
      <c r="C215" s="29"/>
      <c r="D215" s="29"/>
      <c r="E215" s="29"/>
      <c r="F215" s="29"/>
      <c r="G215" s="30"/>
      <c r="H215" s="10">
        <f t="shared" ref="H215:I215" si="40">SUM(H179:H214)</f>
        <v>0</v>
      </c>
      <c r="I215" s="11">
        <f t="shared" si="40"/>
        <v>0</v>
      </c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6.25" customHeight="1" x14ac:dyDescent="0.25">
      <c r="A216" s="2"/>
      <c r="B216" s="32" t="s">
        <v>310</v>
      </c>
      <c r="C216" s="33"/>
      <c r="D216" s="33"/>
      <c r="E216" s="33"/>
      <c r="F216" s="33"/>
      <c r="G216" s="33"/>
      <c r="H216" s="33"/>
      <c r="I216" s="33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8.25" customHeight="1" x14ac:dyDescent="0.25">
      <c r="A217" s="2"/>
      <c r="B217" s="28" t="s">
        <v>311</v>
      </c>
      <c r="C217" s="29"/>
      <c r="D217" s="29"/>
      <c r="E217" s="29"/>
      <c r="F217" s="29"/>
      <c r="G217" s="30"/>
      <c r="H217" s="24">
        <v>100</v>
      </c>
      <c r="I217" s="25"/>
      <c r="J217" s="2"/>
      <c r="K217" s="26" t="s">
        <v>303</v>
      </c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2"/>
      <c r="B218" s="2"/>
      <c r="C218" s="2"/>
      <c r="D218" s="4"/>
      <c r="E218" s="4"/>
      <c r="F218" s="2"/>
      <c r="G218" s="19"/>
      <c r="H218" s="2"/>
      <c r="I218" s="4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5" t="s">
        <v>24</v>
      </c>
      <c r="B219" s="6" t="s">
        <v>23</v>
      </c>
      <c r="C219" s="6" t="s">
        <v>0</v>
      </c>
      <c r="D219" s="7" t="s">
        <v>25</v>
      </c>
      <c r="E219" s="7" t="s">
        <v>26</v>
      </c>
      <c r="F219" s="21" t="s">
        <v>298</v>
      </c>
      <c r="G219" s="8" t="s">
        <v>296</v>
      </c>
      <c r="H219" s="21" t="s">
        <v>299</v>
      </c>
      <c r="I219" s="8" t="s">
        <v>297</v>
      </c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2" t="s">
        <v>279</v>
      </c>
      <c r="B220" s="9" t="s">
        <v>65</v>
      </c>
      <c r="C220" s="9" t="s">
        <v>66</v>
      </c>
      <c r="D220" s="11">
        <v>10</v>
      </c>
      <c r="E220" s="11">
        <v>0</v>
      </c>
      <c r="F220" s="9"/>
      <c r="G220" s="12"/>
      <c r="H220" s="10">
        <f>I217</f>
        <v>0</v>
      </c>
      <c r="I220" s="11">
        <f t="shared" ref="I220:I228" si="41">H220*(F220+D220)</f>
        <v>0</v>
      </c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2" t="s">
        <v>279</v>
      </c>
      <c r="B221" s="9" t="s">
        <v>1</v>
      </c>
      <c r="C221" s="9" t="s">
        <v>28</v>
      </c>
      <c r="D221" s="11">
        <v>31.1</v>
      </c>
      <c r="E221" s="11">
        <v>31.1</v>
      </c>
      <c r="F221" s="9">
        <v>143.9</v>
      </c>
      <c r="G221" s="12">
        <v>4.1999999999999997E-3</v>
      </c>
      <c r="H221" s="9">
        <f t="shared" ref="H221:H241" si="42">ROUNDUP($H$220*G221,0)</f>
        <v>0</v>
      </c>
      <c r="I221" s="11">
        <f t="shared" si="41"/>
        <v>0</v>
      </c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2" t="s">
        <v>279</v>
      </c>
      <c r="B222" s="9" t="s">
        <v>30</v>
      </c>
      <c r="C222" s="9" t="s">
        <v>31</v>
      </c>
      <c r="D222" s="11">
        <v>68.62</v>
      </c>
      <c r="E222" s="11">
        <v>68.62</v>
      </c>
      <c r="F222" s="9"/>
      <c r="G222" s="12">
        <v>4.1999999999999997E-3</v>
      </c>
      <c r="H222" s="9">
        <f t="shared" si="42"/>
        <v>0</v>
      </c>
      <c r="I222" s="11">
        <f t="shared" si="41"/>
        <v>0</v>
      </c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2" t="s">
        <v>279</v>
      </c>
      <c r="B223" s="9" t="s">
        <v>2</v>
      </c>
      <c r="C223" s="9" t="s">
        <v>32</v>
      </c>
      <c r="D223" s="11">
        <v>68.62</v>
      </c>
      <c r="E223" s="11">
        <v>68.62</v>
      </c>
      <c r="F223" s="9">
        <v>164.6</v>
      </c>
      <c r="G223" s="12">
        <v>4.1999999999999997E-3</v>
      </c>
      <c r="H223" s="9">
        <f t="shared" si="42"/>
        <v>0</v>
      </c>
      <c r="I223" s="11">
        <f t="shared" si="41"/>
        <v>0</v>
      </c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2" t="s">
        <v>279</v>
      </c>
      <c r="B224" s="9" t="s">
        <v>33</v>
      </c>
      <c r="C224" s="9" t="s">
        <v>34</v>
      </c>
      <c r="D224" s="11">
        <v>199.21</v>
      </c>
      <c r="E224" s="11">
        <v>199.20999999999998</v>
      </c>
      <c r="F224" s="9"/>
      <c r="G224" s="12">
        <v>6.8999999999999999E-3</v>
      </c>
      <c r="H224" s="9">
        <f t="shared" si="42"/>
        <v>0</v>
      </c>
      <c r="I224" s="11">
        <f t="shared" si="41"/>
        <v>0</v>
      </c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2" t="s">
        <v>279</v>
      </c>
      <c r="B225" s="9" t="s">
        <v>35</v>
      </c>
      <c r="C225" s="9" t="s">
        <v>36</v>
      </c>
      <c r="D225" s="11">
        <v>24.2</v>
      </c>
      <c r="E225" s="11">
        <v>24.2</v>
      </c>
      <c r="F225" s="9"/>
      <c r="G225" s="12">
        <v>0.55559999999999998</v>
      </c>
      <c r="H225" s="9">
        <f t="shared" si="42"/>
        <v>0</v>
      </c>
      <c r="I225" s="11">
        <f t="shared" si="41"/>
        <v>0</v>
      </c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2" t="s">
        <v>279</v>
      </c>
      <c r="B226" s="9" t="s">
        <v>37</v>
      </c>
      <c r="C226" s="9" t="s">
        <v>38</v>
      </c>
      <c r="D226" s="11">
        <v>12.34</v>
      </c>
      <c r="E226" s="11">
        <v>0</v>
      </c>
      <c r="F226" s="9"/>
      <c r="G226" s="12">
        <v>0.27779999999999999</v>
      </c>
      <c r="H226" s="9">
        <f t="shared" si="42"/>
        <v>0</v>
      </c>
      <c r="I226" s="11">
        <f t="shared" si="41"/>
        <v>0</v>
      </c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2" t="s">
        <v>279</v>
      </c>
      <c r="B227" s="9" t="s">
        <v>47</v>
      </c>
      <c r="C227" s="9" t="s">
        <v>48</v>
      </c>
      <c r="D227" s="11">
        <v>24.24</v>
      </c>
      <c r="E227" s="11">
        <v>0</v>
      </c>
      <c r="F227" s="9"/>
      <c r="G227" s="12">
        <v>0.55559999999999998</v>
      </c>
      <c r="H227" s="9">
        <f t="shared" si="42"/>
        <v>0</v>
      </c>
      <c r="I227" s="11">
        <f t="shared" si="41"/>
        <v>0</v>
      </c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2" t="s">
        <v>279</v>
      </c>
      <c r="B228" s="9" t="s">
        <v>63</v>
      </c>
      <c r="C228" s="9" t="s">
        <v>64</v>
      </c>
      <c r="D228" s="11">
        <v>3.37</v>
      </c>
      <c r="E228" s="11">
        <v>3.37</v>
      </c>
      <c r="F228" s="9"/>
      <c r="G228" s="12">
        <v>0.27779999999999999</v>
      </c>
      <c r="H228" s="9">
        <f t="shared" si="42"/>
        <v>0</v>
      </c>
      <c r="I228" s="11">
        <f t="shared" si="41"/>
        <v>0</v>
      </c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2" t="s">
        <v>279</v>
      </c>
      <c r="B229" s="9" t="s">
        <v>280</v>
      </c>
      <c r="C229" s="9" t="s">
        <v>281</v>
      </c>
      <c r="D229" s="11">
        <v>0</v>
      </c>
      <c r="E229" s="11">
        <v>1145.1600000000001</v>
      </c>
      <c r="F229" s="9"/>
      <c r="G229" s="12">
        <v>1.3899999999999999E-2</v>
      </c>
      <c r="H229" s="9">
        <f t="shared" si="42"/>
        <v>0</v>
      </c>
      <c r="I229" s="11">
        <f>H229*(F229+E229)</f>
        <v>0</v>
      </c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2" t="s">
        <v>279</v>
      </c>
      <c r="B230" s="9" t="s">
        <v>187</v>
      </c>
      <c r="C230" s="9" t="s">
        <v>188</v>
      </c>
      <c r="D230" s="11">
        <v>75.599999999999994</v>
      </c>
      <c r="E230" s="11">
        <v>96.11</v>
      </c>
      <c r="F230" s="9"/>
      <c r="G230" s="12">
        <v>2.8E-3</v>
      </c>
      <c r="H230" s="9">
        <f t="shared" si="42"/>
        <v>0</v>
      </c>
      <c r="I230" s="11">
        <f t="shared" ref="I230:I232" si="43">H230*(F230+D230)</f>
        <v>0</v>
      </c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2" t="s">
        <v>279</v>
      </c>
      <c r="B231" s="9" t="s">
        <v>12</v>
      </c>
      <c r="C231" s="9" t="s">
        <v>189</v>
      </c>
      <c r="D231" s="11">
        <v>116</v>
      </c>
      <c r="E231" s="11">
        <v>0</v>
      </c>
      <c r="F231" s="9">
        <v>601.21</v>
      </c>
      <c r="G231" s="12">
        <v>2.8E-3</v>
      </c>
      <c r="H231" s="9">
        <f t="shared" si="42"/>
        <v>0</v>
      </c>
      <c r="I231" s="11">
        <f t="shared" si="43"/>
        <v>0</v>
      </c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2" t="s">
        <v>279</v>
      </c>
      <c r="B232" s="9" t="s">
        <v>14</v>
      </c>
      <c r="C232" s="9" t="s">
        <v>282</v>
      </c>
      <c r="D232" s="11">
        <v>259.2</v>
      </c>
      <c r="E232" s="11">
        <v>0</v>
      </c>
      <c r="F232" s="9">
        <v>393.8</v>
      </c>
      <c r="G232" s="12">
        <v>1.3899999999999999E-2</v>
      </c>
      <c r="H232" s="9">
        <f t="shared" si="42"/>
        <v>0</v>
      </c>
      <c r="I232" s="11">
        <f t="shared" si="43"/>
        <v>0</v>
      </c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2" t="s">
        <v>279</v>
      </c>
      <c r="B233" s="9" t="s">
        <v>17</v>
      </c>
      <c r="C233" s="9" t="s">
        <v>201</v>
      </c>
      <c r="D233" s="11">
        <v>0</v>
      </c>
      <c r="E233" s="11">
        <v>743</v>
      </c>
      <c r="F233" s="9">
        <v>730.6</v>
      </c>
      <c r="G233" s="12">
        <v>1.3899999999999999E-2</v>
      </c>
      <c r="H233" s="9">
        <f t="shared" si="42"/>
        <v>0</v>
      </c>
      <c r="I233" s="11">
        <f t="shared" ref="I233:I235" si="44">H233*(F233+E233)</f>
        <v>0</v>
      </c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2" t="s">
        <v>279</v>
      </c>
      <c r="B234" s="9" t="s">
        <v>208</v>
      </c>
      <c r="C234" s="9" t="s">
        <v>209</v>
      </c>
      <c r="D234" s="11">
        <v>0</v>
      </c>
      <c r="E234" s="11">
        <v>619.16999999999996</v>
      </c>
      <c r="F234" s="9"/>
      <c r="G234" s="12">
        <v>6.8999999999999999E-3</v>
      </c>
      <c r="H234" s="9">
        <f t="shared" si="42"/>
        <v>0</v>
      </c>
      <c r="I234" s="11">
        <f t="shared" si="44"/>
        <v>0</v>
      </c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2" t="s">
        <v>279</v>
      </c>
      <c r="B235" s="9" t="s">
        <v>283</v>
      </c>
      <c r="C235" s="9" t="s">
        <v>284</v>
      </c>
      <c r="D235" s="11">
        <v>0</v>
      </c>
      <c r="E235" s="11">
        <v>650.66</v>
      </c>
      <c r="F235" s="9"/>
      <c r="G235" s="12">
        <v>1.3899999999999999E-2</v>
      </c>
      <c r="H235" s="9">
        <f t="shared" si="42"/>
        <v>0</v>
      </c>
      <c r="I235" s="11">
        <f t="shared" si="44"/>
        <v>0</v>
      </c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2" t="s">
        <v>279</v>
      </c>
      <c r="B236" s="9" t="s">
        <v>84</v>
      </c>
      <c r="C236" s="9" t="s">
        <v>85</v>
      </c>
      <c r="D236" s="11">
        <v>82.28</v>
      </c>
      <c r="E236" s="11">
        <v>0</v>
      </c>
      <c r="F236" s="9"/>
      <c r="G236" s="12">
        <v>1.8100000000000002E-2</v>
      </c>
      <c r="H236" s="9">
        <f t="shared" si="42"/>
        <v>0</v>
      </c>
      <c r="I236" s="11">
        <f>H236*(F236+D236)</f>
        <v>0</v>
      </c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2" t="s">
        <v>279</v>
      </c>
      <c r="B237" s="9" t="s">
        <v>285</v>
      </c>
      <c r="C237" s="9" t="s">
        <v>286</v>
      </c>
      <c r="D237" s="11">
        <v>0</v>
      </c>
      <c r="E237" s="11">
        <v>619.16</v>
      </c>
      <c r="F237" s="9"/>
      <c r="G237" s="12">
        <v>1.3899999999999999E-2</v>
      </c>
      <c r="H237" s="9">
        <f t="shared" si="42"/>
        <v>0</v>
      </c>
      <c r="I237" s="11">
        <f t="shared" ref="I237:I238" si="45">H237*(F237+E237)</f>
        <v>0</v>
      </c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2" t="s">
        <v>279</v>
      </c>
      <c r="B238" s="9" t="s">
        <v>109</v>
      </c>
      <c r="C238" s="9" t="s">
        <v>110</v>
      </c>
      <c r="D238" s="11">
        <v>0</v>
      </c>
      <c r="E238" s="11">
        <v>84</v>
      </c>
      <c r="F238" s="9"/>
      <c r="G238" s="12">
        <v>5.5999999999999999E-3</v>
      </c>
      <c r="H238" s="9">
        <f t="shared" si="42"/>
        <v>0</v>
      </c>
      <c r="I238" s="11">
        <f t="shared" si="45"/>
        <v>0</v>
      </c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2" t="s">
        <v>279</v>
      </c>
      <c r="B239" s="9" t="s">
        <v>111</v>
      </c>
      <c r="C239" s="9" t="s">
        <v>112</v>
      </c>
      <c r="D239" s="11">
        <v>22.27</v>
      </c>
      <c r="E239" s="11">
        <v>84</v>
      </c>
      <c r="F239" s="9"/>
      <c r="G239" s="12">
        <v>0.15</v>
      </c>
      <c r="H239" s="9">
        <f t="shared" si="42"/>
        <v>0</v>
      </c>
      <c r="I239" s="11">
        <f t="shared" ref="I239:I241" si="46">H239*(F239+D239)</f>
        <v>0</v>
      </c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2" t="s">
        <v>279</v>
      </c>
      <c r="B240" s="9" t="s">
        <v>113</v>
      </c>
      <c r="C240" s="9" t="s">
        <v>114</v>
      </c>
      <c r="D240" s="11">
        <v>15.15</v>
      </c>
      <c r="E240" s="11">
        <v>15.15</v>
      </c>
      <c r="F240" s="9"/>
      <c r="G240" s="12">
        <v>8.3000000000000001E-3</v>
      </c>
      <c r="H240" s="9">
        <f t="shared" si="42"/>
        <v>0</v>
      </c>
      <c r="I240" s="11">
        <f t="shared" si="46"/>
        <v>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7" t="s">
        <v>279</v>
      </c>
      <c r="B241" s="9" t="s">
        <v>287</v>
      </c>
      <c r="C241" s="9" t="s">
        <v>288</v>
      </c>
      <c r="D241" s="11">
        <v>250</v>
      </c>
      <c r="E241" s="11">
        <v>0</v>
      </c>
      <c r="F241" s="9"/>
      <c r="G241" s="12">
        <v>7.0000000000000007E-2</v>
      </c>
      <c r="H241" s="9">
        <f t="shared" si="42"/>
        <v>0</v>
      </c>
      <c r="I241" s="11">
        <f t="shared" si="46"/>
        <v>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2"/>
      <c r="B242" s="31" t="s">
        <v>300</v>
      </c>
      <c r="C242" s="29"/>
      <c r="D242" s="29"/>
      <c r="E242" s="29"/>
      <c r="F242" s="29"/>
      <c r="G242" s="30"/>
      <c r="H242" s="10">
        <f t="shared" ref="H242:I242" si="47">SUM(H220:H241)</f>
        <v>0</v>
      </c>
      <c r="I242" s="11">
        <f t="shared" si="47"/>
        <v>0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6.25" customHeight="1" x14ac:dyDescent="0.25">
      <c r="A243" s="2"/>
      <c r="B243" s="32" t="s">
        <v>289</v>
      </c>
      <c r="C243" s="33"/>
      <c r="D243" s="33"/>
      <c r="E243" s="33"/>
      <c r="F243" s="33"/>
      <c r="G243" s="33"/>
      <c r="H243" s="33"/>
      <c r="I243" s="3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6.75" customHeight="1" x14ac:dyDescent="0.25">
      <c r="A244" s="2"/>
      <c r="B244" s="28" t="s">
        <v>312</v>
      </c>
      <c r="C244" s="29"/>
      <c r="D244" s="29"/>
      <c r="E244" s="29"/>
      <c r="F244" s="29"/>
      <c r="G244" s="30"/>
      <c r="H244" s="24">
        <v>100</v>
      </c>
      <c r="I244" s="25"/>
      <c r="J244" s="2"/>
      <c r="K244" s="26" t="s">
        <v>303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2"/>
      <c r="B245" s="2"/>
      <c r="C245" s="2"/>
      <c r="D245" s="4"/>
      <c r="E245" s="4"/>
      <c r="F245" s="2"/>
      <c r="G245" s="19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5" t="s">
        <v>24</v>
      </c>
      <c r="B246" s="6" t="s">
        <v>23</v>
      </c>
      <c r="C246" s="6" t="s">
        <v>0</v>
      </c>
      <c r="D246" s="7" t="s">
        <v>25</v>
      </c>
      <c r="E246" s="7" t="s">
        <v>26</v>
      </c>
      <c r="F246" s="21" t="s">
        <v>298</v>
      </c>
      <c r="G246" s="8" t="s">
        <v>296</v>
      </c>
      <c r="H246" s="21" t="s">
        <v>299</v>
      </c>
      <c r="I246" s="8" t="s">
        <v>297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2" t="s">
        <v>289</v>
      </c>
      <c r="B247" s="9" t="s">
        <v>65</v>
      </c>
      <c r="C247" s="9" t="s">
        <v>66</v>
      </c>
      <c r="D247" s="11">
        <v>10</v>
      </c>
      <c r="E247" s="11">
        <v>0</v>
      </c>
      <c r="F247" s="9"/>
      <c r="G247" s="12"/>
      <c r="H247" s="10">
        <f>I244</f>
        <v>0</v>
      </c>
      <c r="I247" s="11">
        <f t="shared" ref="I247:I253" si="48">H247*(F247+D247)</f>
        <v>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2" t="s">
        <v>289</v>
      </c>
      <c r="B248" s="9" t="s">
        <v>37</v>
      </c>
      <c r="C248" s="9" t="s">
        <v>38</v>
      </c>
      <c r="D248" s="11">
        <v>12.34</v>
      </c>
      <c r="E248" s="11">
        <v>0</v>
      </c>
      <c r="F248" s="9"/>
      <c r="G248" s="12">
        <v>0.27777777777777779</v>
      </c>
      <c r="H248" s="9">
        <f t="shared" ref="H248:H253" si="49">ROUNDUP($H$247*G248,0)</f>
        <v>0</v>
      </c>
      <c r="I248" s="11">
        <f t="shared" si="48"/>
        <v>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2" t="s">
        <v>289</v>
      </c>
      <c r="B249" s="9" t="s">
        <v>47</v>
      </c>
      <c r="C249" s="9" t="s">
        <v>48</v>
      </c>
      <c r="D249" s="11">
        <v>24.24</v>
      </c>
      <c r="E249" s="11">
        <v>0</v>
      </c>
      <c r="F249" s="9"/>
      <c r="G249" s="12">
        <v>0.27777777777777779</v>
      </c>
      <c r="H249" s="9">
        <f t="shared" si="49"/>
        <v>0</v>
      </c>
      <c r="I249" s="11">
        <f t="shared" si="48"/>
        <v>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2" t="s">
        <v>289</v>
      </c>
      <c r="B250" s="9" t="s">
        <v>9</v>
      </c>
      <c r="C250" s="9" t="s">
        <v>60</v>
      </c>
      <c r="D250" s="11">
        <v>12.34</v>
      </c>
      <c r="E250" s="11">
        <v>0</v>
      </c>
      <c r="F250" s="9">
        <v>15.39</v>
      </c>
      <c r="G250" s="12">
        <v>0.27777777777777779</v>
      </c>
      <c r="H250" s="9">
        <f t="shared" si="49"/>
        <v>0</v>
      </c>
      <c r="I250" s="11">
        <f t="shared" si="48"/>
        <v>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2" t="s">
        <v>289</v>
      </c>
      <c r="B251" s="9" t="s">
        <v>290</v>
      </c>
      <c r="C251" s="9" t="s">
        <v>291</v>
      </c>
      <c r="D251" s="11">
        <v>1661.76</v>
      </c>
      <c r="E251" s="11">
        <v>1661.7599999999998</v>
      </c>
      <c r="F251" s="9"/>
      <c r="G251" s="12">
        <v>1.3888888888888888E-2</v>
      </c>
      <c r="H251" s="9">
        <f t="shared" si="49"/>
        <v>0</v>
      </c>
      <c r="I251" s="11">
        <f t="shared" si="48"/>
        <v>0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2" t="s">
        <v>289</v>
      </c>
      <c r="B252" s="9" t="s">
        <v>292</v>
      </c>
      <c r="C252" s="9" t="s">
        <v>293</v>
      </c>
      <c r="D252" s="11">
        <v>1167.82</v>
      </c>
      <c r="E252" s="11">
        <v>1167.8200000000002</v>
      </c>
      <c r="F252" s="9"/>
      <c r="G252" s="12">
        <v>1.3888888888888888E-2</v>
      </c>
      <c r="H252" s="9">
        <f t="shared" si="49"/>
        <v>0</v>
      </c>
      <c r="I252" s="11">
        <f t="shared" si="48"/>
        <v>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7" t="s">
        <v>289</v>
      </c>
      <c r="B253" s="9" t="s">
        <v>294</v>
      </c>
      <c r="C253" s="9" t="s">
        <v>295</v>
      </c>
      <c r="D253" s="11">
        <v>200</v>
      </c>
      <c r="E253" s="11">
        <v>0</v>
      </c>
      <c r="F253" s="9"/>
      <c r="G253" s="12">
        <v>9.7777777777777783E-2</v>
      </c>
      <c r="H253" s="9">
        <f t="shared" si="49"/>
        <v>0</v>
      </c>
      <c r="I253" s="11">
        <f t="shared" si="48"/>
        <v>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2"/>
      <c r="B254" s="31" t="s">
        <v>300</v>
      </c>
      <c r="C254" s="29"/>
      <c r="D254" s="29"/>
      <c r="E254" s="29"/>
      <c r="F254" s="29"/>
      <c r="G254" s="30"/>
      <c r="H254" s="10">
        <f t="shared" ref="H254:I254" si="50">SUM(H247:H253)</f>
        <v>0</v>
      </c>
      <c r="I254" s="11">
        <f t="shared" si="50"/>
        <v>0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2"/>
      <c r="B255" s="18"/>
      <c r="C255" s="2"/>
      <c r="D255" s="22"/>
      <c r="E255" s="22"/>
      <c r="F255" s="23"/>
      <c r="G255" s="2"/>
      <c r="H255" s="2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2"/>
      <c r="B256" s="18"/>
      <c r="C256" s="2"/>
      <c r="D256" s="22"/>
      <c r="E256" s="22"/>
      <c r="F256" s="2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2"/>
      <c r="B257" s="18"/>
      <c r="C257" s="2"/>
      <c r="D257" s="4"/>
      <c r="E257" s="4"/>
      <c r="F257" s="2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2"/>
      <c r="B258" s="18"/>
      <c r="C258" s="2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2"/>
      <c r="B259" s="18"/>
      <c r="C259" s="2"/>
      <c r="D259" s="4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2"/>
      <c r="B260" s="18"/>
      <c r="C260" s="2"/>
      <c r="D260" s="4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2"/>
      <c r="B261" s="18"/>
      <c r="C261" s="2"/>
      <c r="D261" s="4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2"/>
      <c r="B262" s="18"/>
      <c r="C262" s="2"/>
      <c r="D262" s="4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2"/>
      <c r="B263" s="18"/>
      <c r="C263" s="2"/>
      <c r="D263" s="4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2"/>
      <c r="B264" s="18"/>
      <c r="C264" s="2"/>
      <c r="D264" s="4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2"/>
      <c r="B265" s="18"/>
      <c r="C265" s="2"/>
      <c r="D265" s="4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2"/>
      <c r="B266" s="18"/>
      <c r="C266" s="2"/>
      <c r="D266" s="4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2"/>
      <c r="B267" s="18"/>
      <c r="C267" s="2"/>
      <c r="D267" s="4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2"/>
      <c r="B268" s="18"/>
      <c r="C268" s="2"/>
      <c r="D268" s="4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2"/>
      <c r="B269" s="18"/>
      <c r="C269" s="2"/>
      <c r="D269" s="4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2"/>
      <c r="B270" s="18"/>
      <c r="C270" s="2"/>
      <c r="D270" s="4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2"/>
      <c r="B271" s="18"/>
      <c r="C271" s="2"/>
      <c r="D271" s="4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2"/>
      <c r="B272" s="18"/>
      <c r="C272" s="2"/>
      <c r="D272" s="4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2"/>
      <c r="B273" s="18"/>
      <c r="C273" s="2"/>
      <c r="D273" s="4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2"/>
      <c r="B274" s="18"/>
      <c r="C274" s="2"/>
      <c r="D274" s="4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2"/>
      <c r="B275" s="18"/>
      <c r="C275" s="2"/>
      <c r="D275" s="4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2"/>
      <c r="B276" s="18"/>
      <c r="C276" s="2"/>
      <c r="D276" s="4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2"/>
      <c r="B277" s="18"/>
      <c r="C277" s="2"/>
      <c r="D277" s="4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2"/>
      <c r="B278" s="18"/>
      <c r="C278" s="2"/>
      <c r="D278" s="4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2"/>
      <c r="B279" s="18"/>
      <c r="C279" s="2"/>
      <c r="D279" s="4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2"/>
      <c r="B280" s="18"/>
      <c r="C280" s="2"/>
      <c r="D280" s="4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2"/>
      <c r="B281" s="18"/>
      <c r="C281" s="2"/>
      <c r="D281" s="4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2"/>
      <c r="B282" s="18"/>
      <c r="C282" s="2"/>
      <c r="D282" s="4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2"/>
      <c r="B283" s="18"/>
      <c r="C283" s="2"/>
      <c r="D283" s="4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2"/>
      <c r="B284" s="18"/>
      <c r="C284" s="2"/>
      <c r="D284" s="4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2"/>
      <c r="B285" s="18"/>
      <c r="C285" s="2"/>
      <c r="D285" s="4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2"/>
      <c r="B286" s="18"/>
      <c r="C286" s="2"/>
      <c r="D286" s="4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2"/>
      <c r="B287" s="18"/>
      <c r="C287" s="2"/>
      <c r="D287" s="4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2"/>
      <c r="B288" s="18"/>
      <c r="C288" s="2"/>
      <c r="D288" s="4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2"/>
      <c r="B289" s="18"/>
      <c r="C289" s="2"/>
      <c r="D289" s="4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2"/>
      <c r="B290" s="18"/>
      <c r="C290" s="2"/>
      <c r="D290" s="4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2"/>
      <c r="B291" s="18"/>
      <c r="C291" s="2"/>
      <c r="D291" s="4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2"/>
      <c r="B292" s="18"/>
      <c r="C292" s="2"/>
      <c r="D292" s="4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2"/>
      <c r="B293" s="18"/>
      <c r="C293" s="2"/>
      <c r="D293" s="4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2"/>
      <c r="B294" s="18"/>
      <c r="C294" s="2"/>
      <c r="D294" s="4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2"/>
      <c r="B295" s="18"/>
      <c r="C295" s="2"/>
      <c r="D295" s="4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2"/>
      <c r="B296" s="18"/>
      <c r="C296" s="2"/>
      <c r="D296" s="4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2"/>
      <c r="B297" s="18"/>
      <c r="C297" s="2"/>
      <c r="D297" s="4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2"/>
      <c r="B298" s="18"/>
      <c r="C298" s="2"/>
      <c r="D298" s="4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2"/>
      <c r="B299" s="18"/>
      <c r="C299" s="2"/>
      <c r="D299" s="4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2"/>
      <c r="B300" s="18"/>
      <c r="C300" s="2"/>
      <c r="D300" s="4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2"/>
      <c r="B301" s="18"/>
      <c r="C301" s="2"/>
      <c r="D301" s="4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2"/>
      <c r="B302" s="18"/>
      <c r="C302" s="2"/>
      <c r="D302" s="4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2"/>
      <c r="B303" s="18"/>
      <c r="C303" s="2"/>
      <c r="D303" s="4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2"/>
      <c r="B304" s="18"/>
      <c r="C304" s="2"/>
      <c r="D304" s="4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2"/>
      <c r="B305" s="18"/>
      <c r="C305" s="2"/>
      <c r="D305" s="4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2"/>
      <c r="B306" s="18"/>
      <c r="C306" s="2"/>
      <c r="D306" s="4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2"/>
      <c r="B307" s="18"/>
      <c r="C307" s="2"/>
      <c r="D307" s="4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2"/>
      <c r="B308" s="18"/>
      <c r="C308" s="2"/>
      <c r="D308" s="4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2"/>
      <c r="B309" s="18"/>
      <c r="C309" s="2"/>
      <c r="D309" s="4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2"/>
      <c r="B310" s="18"/>
      <c r="C310" s="2"/>
      <c r="D310" s="4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2"/>
      <c r="B311" s="18"/>
      <c r="C311" s="2"/>
      <c r="D311" s="4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2"/>
      <c r="B312" s="18"/>
      <c r="C312" s="2"/>
      <c r="D312" s="4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2"/>
      <c r="B313" s="18"/>
      <c r="C313" s="2"/>
      <c r="D313" s="4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2"/>
      <c r="B314" s="18"/>
      <c r="C314" s="2"/>
      <c r="D314" s="4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2"/>
      <c r="B315" s="18"/>
      <c r="C315" s="2"/>
      <c r="D315" s="4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2"/>
      <c r="B316" s="18"/>
      <c r="C316" s="2"/>
      <c r="D316" s="4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2"/>
      <c r="B317" s="18"/>
      <c r="C317" s="2"/>
      <c r="D317" s="4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2"/>
      <c r="B318" s="18"/>
      <c r="C318" s="2"/>
      <c r="D318" s="4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2"/>
      <c r="B319" s="18"/>
      <c r="C319" s="2"/>
      <c r="D319" s="4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2"/>
      <c r="B320" s="18"/>
      <c r="C320" s="2"/>
      <c r="D320" s="4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2"/>
      <c r="B321" s="18"/>
      <c r="C321" s="2"/>
      <c r="D321" s="4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2"/>
      <c r="B322" s="18"/>
      <c r="C322" s="2"/>
      <c r="D322" s="4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2"/>
      <c r="B323" s="18"/>
      <c r="C323" s="2"/>
      <c r="D323" s="4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2"/>
      <c r="B324" s="18"/>
      <c r="C324" s="2"/>
      <c r="D324" s="4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2"/>
      <c r="B325" s="18"/>
      <c r="C325" s="2"/>
      <c r="D325" s="4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2"/>
      <c r="B326" s="18"/>
      <c r="C326" s="2"/>
      <c r="D326" s="4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2"/>
      <c r="B327" s="18"/>
      <c r="C327" s="2"/>
      <c r="D327" s="4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2"/>
      <c r="B328" s="18"/>
      <c r="C328" s="2"/>
      <c r="D328" s="4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2"/>
      <c r="B329" s="18"/>
      <c r="C329" s="2"/>
      <c r="D329" s="4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2"/>
      <c r="B330" s="18"/>
      <c r="C330" s="2"/>
      <c r="D330" s="4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2"/>
      <c r="B331" s="18"/>
      <c r="C331" s="2"/>
      <c r="D331" s="4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2"/>
      <c r="B332" s="18"/>
      <c r="C332" s="2"/>
      <c r="D332" s="4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2"/>
      <c r="B333" s="18"/>
      <c r="C333" s="2"/>
      <c r="D333" s="4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2"/>
      <c r="B334" s="18"/>
      <c r="C334" s="2"/>
      <c r="D334" s="4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2"/>
      <c r="B335" s="18"/>
      <c r="C335" s="2"/>
      <c r="D335" s="4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2"/>
      <c r="B336" s="18"/>
      <c r="C336" s="2"/>
      <c r="D336" s="4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2"/>
      <c r="B337" s="18"/>
      <c r="C337" s="2"/>
      <c r="D337" s="4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2"/>
      <c r="B338" s="18"/>
      <c r="C338" s="2"/>
      <c r="D338" s="4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2"/>
      <c r="B339" s="18"/>
      <c r="C339" s="2"/>
      <c r="D339" s="4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2"/>
      <c r="B340" s="18"/>
      <c r="C340" s="2"/>
      <c r="D340" s="4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2"/>
      <c r="B341" s="18"/>
      <c r="C341" s="2"/>
      <c r="D341" s="4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2"/>
      <c r="B342" s="18"/>
      <c r="C342" s="2"/>
      <c r="D342" s="4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2"/>
      <c r="B343" s="18"/>
      <c r="C343" s="2"/>
      <c r="D343" s="4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2"/>
      <c r="B344" s="18"/>
      <c r="C344" s="2"/>
      <c r="D344" s="4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2"/>
      <c r="B345" s="18"/>
      <c r="C345" s="2"/>
      <c r="D345" s="4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2"/>
      <c r="B346" s="18"/>
      <c r="C346" s="2"/>
      <c r="D346" s="4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2"/>
      <c r="B347" s="18"/>
      <c r="C347" s="2"/>
      <c r="D347" s="4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2"/>
      <c r="B348" s="18"/>
      <c r="C348" s="2"/>
      <c r="D348" s="4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2"/>
      <c r="B349" s="18"/>
      <c r="C349" s="2"/>
      <c r="D349" s="4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2"/>
      <c r="B350" s="18"/>
      <c r="C350" s="2"/>
      <c r="D350" s="4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2"/>
      <c r="B351" s="18"/>
      <c r="C351" s="2"/>
      <c r="D351" s="4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2"/>
      <c r="B352" s="18"/>
      <c r="C352" s="2"/>
      <c r="D352" s="4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2"/>
      <c r="B353" s="18"/>
      <c r="C353" s="2"/>
      <c r="D353" s="4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2"/>
      <c r="B354" s="18"/>
      <c r="C354" s="2"/>
      <c r="D354" s="4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2"/>
      <c r="B355" s="18"/>
      <c r="C355" s="2"/>
      <c r="D355" s="4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2"/>
      <c r="B356" s="18"/>
      <c r="C356" s="2"/>
      <c r="D356" s="4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2"/>
      <c r="B357" s="18"/>
      <c r="C357" s="2"/>
      <c r="D357" s="4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2"/>
      <c r="B358" s="18"/>
      <c r="C358" s="2"/>
      <c r="D358" s="4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2"/>
      <c r="B359" s="18"/>
      <c r="C359" s="2"/>
      <c r="D359" s="4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2"/>
      <c r="B360" s="18"/>
      <c r="C360" s="2"/>
      <c r="D360" s="4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2"/>
      <c r="B361" s="18"/>
      <c r="C361" s="2"/>
      <c r="D361" s="4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2"/>
      <c r="B362" s="18"/>
      <c r="C362" s="2"/>
      <c r="D362" s="4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2"/>
      <c r="B363" s="18"/>
      <c r="C363" s="2"/>
      <c r="D363" s="4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2"/>
      <c r="B364" s="18"/>
      <c r="C364" s="2"/>
      <c r="D364" s="4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2"/>
      <c r="B365" s="18"/>
      <c r="C365" s="2"/>
      <c r="D365" s="4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2"/>
      <c r="B366" s="18"/>
      <c r="C366" s="2"/>
      <c r="D366" s="4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2"/>
      <c r="B367" s="18"/>
      <c r="C367" s="2"/>
      <c r="D367" s="4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2"/>
      <c r="B368" s="18"/>
      <c r="C368" s="2"/>
      <c r="D368" s="4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2"/>
      <c r="B369" s="18"/>
      <c r="C369" s="2"/>
      <c r="D369" s="4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2"/>
      <c r="B370" s="18"/>
      <c r="C370" s="2"/>
      <c r="D370" s="4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2"/>
      <c r="B371" s="18"/>
      <c r="C371" s="2"/>
      <c r="D371" s="4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2"/>
      <c r="B372" s="18"/>
      <c r="C372" s="2"/>
      <c r="D372" s="4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2"/>
      <c r="B373" s="18"/>
      <c r="C373" s="2"/>
      <c r="D373" s="4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2"/>
      <c r="B374" s="18"/>
      <c r="C374" s="2"/>
      <c r="D374" s="4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2"/>
      <c r="B375" s="18"/>
      <c r="C375" s="2"/>
      <c r="D375" s="4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2"/>
      <c r="B376" s="18"/>
      <c r="C376" s="2"/>
      <c r="D376" s="4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2"/>
      <c r="B377" s="18"/>
      <c r="C377" s="2"/>
      <c r="D377" s="4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2"/>
      <c r="B378" s="18"/>
      <c r="C378" s="2"/>
      <c r="D378" s="4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2"/>
      <c r="B379" s="18"/>
      <c r="C379" s="2"/>
      <c r="D379" s="4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2"/>
      <c r="B380" s="18"/>
      <c r="C380" s="2"/>
      <c r="D380" s="4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2"/>
      <c r="B381" s="18"/>
      <c r="C381" s="2"/>
      <c r="D381" s="4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2"/>
      <c r="B382" s="18"/>
      <c r="C382" s="2"/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2"/>
      <c r="B383" s="18"/>
      <c r="C383" s="2"/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2"/>
      <c r="B384" s="18"/>
      <c r="C384" s="2"/>
      <c r="D384" s="4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2"/>
      <c r="B385" s="18"/>
      <c r="C385" s="2"/>
      <c r="D385" s="4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2"/>
      <c r="B386" s="18"/>
      <c r="C386" s="2"/>
      <c r="D386" s="4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2"/>
      <c r="B387" s="18"/>
      <c r="C387" s="2"/>
      <c r="D387" s="4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2"/>
      <c r="B388" s="18"/>
      <c r="C388" s="2"/>
      <c r="D388" s="4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2"/>
      <c r="B389" s="18"/>
      <c r="C389" s="2"/>
      <c r="D389" s="4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2"/>
      <c r="B390" s="18"/>
      <c r="C390" s="2"/>
      <c r="D390" s="4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2"/>
      <c r="B391" s="18"/>
      <c r="C391" s="2"/>
      <c r="D391" s="4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2"/>
      <c r="B392" s="18"/>
      <c r="C392" s="2"/>
      <c r="D392" s="4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2"/>
      <c r="B393" s="18"/>
      <c r="C393" s="2"/>
      <c r="D393" s="4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2"/>
      <c r="B394" s="18"/>
      <c r="C394" s="2"/>
      <c r="D394" s="4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2"/>
      <c r="B395" s="18"/>
      <c r="C395" s="2"/>
      <c r="D395" s="4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2"/>
      <c r="B396" s="18"/>
      <c r="C396" s="2"/>
      <c r="D396" s="4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2"/>
      <c r="B397" s="18"/>
      <c r="C397" s="2"/>
      <c r="D397" s="4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2"/>
      <c r="B398" s="18"/>
      <c r="C398" s="2"/>
      <c r="D398" s="4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2"/>
      <c r="B399" s="18"/>
      <c r="C399" s="2"/>
      <c r="D399" s="4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2"/>
      <c r="B400" s="18"/>
      <c r="C400" s="2"/>
      <c r="D400" s="4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2"/>
      <c r="B401" s="18"/>
      <c r="C401" s="2"/>
      <c r="D401" s="4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2"/>
      <c r="B402" s="18"/>
      <c r="C402" s="2"/>
      <c r="D402" s="4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2"/>
      <c r="B403" s="18"/>
      <c r="C403" s="2"/>
      <c r="D403" s="4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2"/>
      <c r="B404" s="18"/>
      <c r="C404" s="2"/>
      <c r="D404" s="4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2"/>
      <c r="B405" s="18"/>
      <c r="C405" s="2"/>
      <c r="D405" s="4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2"/>
      <c r="B406" s="18"/>
      <c r="C406" s="2"/>
      <c r="D406" s="4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2"/>
      <c r="B407" s="18"/>
      <c r="C407" s="2"/>
      <c r="D407" s="4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2"/>
      <c r="B408" s="18"/>
      <c r="C408" s="2"/>
      <c r="D408" s="4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2"/>
      <c r="B409" s="18"/>
      <c r="C409" s="2"/>
      <c r="D409" s="4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2"/>
      <c r="B410" s="18"/>
      <c r="C410" s="2"/>
      <c r="D410" s="4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2"/>
      <c r="B411" s="18"/>
      <c r="C411" s="2"/>
      <c r="D411" s="4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2"/>
      <c r="B412" s="18"/>
      <c r="C412" s="2"/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2"/>
      <c r="B413" s="18"/>
      <c r="C413" s="2"/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2"/>
      <c r="B414" s="18"/>
      <c r="C414" s="2"/>
      <c r="D414" s="4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2"/>
      <c r="B415" s="18"/>
      <c r="C415" s="2"/>
      <c r="D415" s="4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2"/>
      <c r="B416" s="18"/>
      <c r="C416" s="2"/>
      <c r="D416" s="4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2"/>
      <c r="B417" s="18"/>
      <c r="C417" s="2"/>
      <c r="D417" s="4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2"/>
      <c r="B418" s="18"/>
      <c r="C418" s="2"/>
      <c r="D418" s="4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2"/>
      <c r="B419" s="18"/>
      <c r="C419" s="2"/>
      <c r="D419" s="4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2"/>
      <c r="B420" s="18"/>
      <c r="C420" s="2"/>
      <c r="D420" s="4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2"/>
      <c r="B421" s="18"/>
      <c r="C421" s="2"/>
      <c r="D421" s="4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2"/>
      <c r="B422" s="18"/>
      <c r="C422" s="2"/>
      <c r="D422" s="4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2"/>
      <c r="B423" s="18"/>
      <c r="C423" s="2"/>
      <c r="D423" s="4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2"/>
      <c r="B424" s="18"/>
      <c r="C424" s="2"/>
      <c r="D424" s="4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2"/>
      <c r="B425" s="18"/>
      <c r="C425" s="2"/>
      <c r="D425" s="4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2"/>
      <c r="B426" s="18"/>
      <c r="C426" s="2"/>
      <c r="D426" s="4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2"/>
      <c r="B427" s="18"/>
      <c r="C427" s="2"/>
      <c r="D427" s="4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2"/>
      <c r="B428" s="18"/>
      <c r="C428" s="2"/>
      <c r="D428" s="4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2"/>
      <c r="B429" s="18"/>
      <c r="C429" s="2"/>
      <c r="D429" s="4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2"/>
      <c r="B430" s="18"/>
      <c r="C430" s="2"/>
      <c r="D430" s="4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2"/>
      <c r="B431" s="18"/>
      <c r="C431" s="2"/>
      <c r="D431" s="4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2"/>
      <c r="B432" s="18"/>
      <c r="C432" s="2"/>
      <c r="D432" s="4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2"/>
      <c r="B433" s="18"/>
      <c r="C433" s="2"/>
      <c r="D433" s="4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2"/>
      <c r="B434" s="18"/>
      <c r="C434" s="2"/>
      <c r="D434" s="4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2"/>
      <c r="B435" s="18"/>
      <c r="C435" s="2"/>
      <c r="D435" s="4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2"/>
      <c r="B436" s="18"/>
      <c r="C436" s="2"/>
      <c r="D436" s="4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2"/>
      <c r="B437" s="18"/>
      <c r="C437" s="2"/>
      <c r="D437" s="4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2"/>
      <c r="B438" s="18"/>
      <c r="C438" s="2"/>
      <c r="D438" s="4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2"/>
      <c r="B439" s="18"/>
      <c r="C439" s="2"/>
      <c r="D439" s="4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2"/>
      <c r="B440" s="18"/>
      <c r="C440" s="2"/>
      <c r="D440" s="4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2"/>
      <c r="B441" s="18"/>
      <c r="C441" s="2"/>
      <c r="D441" s="4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2"/>
      <c r="B442" s="18"/>
      <c r="C442" s="2"/>
      <c r="D442" s="4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2"/>
      <c r="B443" s="18"/>
      <c r="C443" s="2"/>
      <c r="D443" s="4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2"/>
      <c r="B444" s="18"/>
      <c r="C444" s="2"/>
      <c r="D444" s="4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2"/>
      <c r="B445" s="18"/>
      <c r="C445" s="2"/>
      <c r="D445" s="4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2"/>
      <c r="B446" s="18"/>
      <c r="C446" s="2"/>
      <c r="D446" s="4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2"/>
      <c r="B447" s="18"/>
      <c r="C447" s="2"/>
      <c r="D447" s="4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2"/>
      <c r="B448" s="18"/>
      <c r="C448" s="2"/>
      <c r="D448" s="4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2"/>
      <c r="B449" s="18"/>
      <c r="C449" s="2"/>
      <c r="D449" s="4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2"/>
      <c r="B450" s="18"/>
      <c r="C450" s="2"/>
      <c r="D450" s="4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2"/>
      <c r="B451" s="18"/>
      <c r="C451" s="2"/>
      <c r="D451" s="4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2"/>
      <c r="B452" s="18"/>
      <c r="C452" s="2"/>
      <c r="D452" s="4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2"/>
      <c r="B453" s="18"/>
      <c r="C453" s="2"/>
      <c r="D453" s="4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2"/>
      <c r="B454" s="18"/>
      <c r="C454" s="2"/>
      <c r="D454" s="4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2"/>
      <c r="B455" s="18"/>
      <c r="C455" s="2"/>
      <c r="D455" s="4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2"/>
      <c r="B456" s="18"/>
      <c r="C456" s="2"/>
      <c r="D456" s="4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2"/>
      <c r="B457" s="18"/>
      <c r="C457" s="2"/>
      <c r="D457" s="4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2"/>
      <c r="B458" s="18"/>
      <c r="C458" s="2"/>
      <c r="D458" s="4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2"/>
      <c r="B459" s="18"/>
      <c r="C459" s="2"/>
      <c r="D459" s="4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2"/>
      <c r="B460" s="18"/>
      <c r="C460" s="2"/>
      <c r="D460" s="4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2"/>
      <c r="B461" s="18"/>
      <c r="C461" s="2"/>
      <c r="D461" s="4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2"/>
      <c r="B462" s="18"/>
      <c r="C462" s="2"/>
      <c r="D462" s="4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2"/>
      <c r="B463" s="18"/>
      <c r="C463" s="2"/>
      <c r="D463" s="4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2"/>
      <c r="B464" s="18"/>
      <c r="C464" s="2"/>
      <c r="D464" s="4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2"/>
      <c r="B465" s="18"/>
      <c r="C465" s="2"/>
      <c r="D465" s="4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2"/>
      <c r="B466" s="18"/>
      <c r="C466" s="2"/>
      <c r="D466" s="4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2"/>
      <c r="B467" s="18"/>
      <c r="C467" s="2"/>
      <c r="D467" s="4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2"/>
      <c r="B468" s="18"/>
      <c r="C468" s="2"/>
      <c r="D468" s="4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2"/>
      <c r="B469" s="18"/>
      <c r="C469" s="2"/>
      <c r="D469" s="4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2"/>
      <c r="B470" s="18"/>
      <c r="C470" s="2"/>
      <c r="D470" s="4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2"/>
      <c r="B471" s="18"/>
      <c r="C471" s="2"/>
      <c r="D471" s="4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2"/>
      <c r="B472" s="18"/>
      <c r="C472" s="2"/>
      <c r="D472" s="4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2"/>
      <c r="B473" s="18"/>
      <c r="C473" s="2"/>
      <c r="D473" s="4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2"/>
      <c r="B474" s="18"/>
      <c r="C474" s="2"/>
      <c r="D474" s="4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2"/>
      <c r="B475" s="18"/>
      <c r="C475" s="2"/>
      <c r="D475" s="4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2"/>
      <c r="B476" s="18"/>
      <c r="C476" s="2"/>
      <c r="D476" s="4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2"/>
      <c r="B477" s="18"/>
      <c r="C477" s="2"/>
      <c r="D477" s="4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2"/>
      <c r="B478" s="18"/>
      <c r="C478" s="2"/>
      <c r="D478" s="4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2"/>
      <c r="B479" s="18"/>
      <c r="C479" s="2"/>
      <c r="D479" s="4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2"/>
      <c r="B480" s="18"/>
      <c r="C480" s="2"/>
      <c r="D480" s="4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2"/>
      <c r="B481" s="18"/>
      <c r="C481" s="2"/>
      <c r="D481" s="4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2"/>
      <c r="B482" s="18"/>
      <c r="C482" s="2"/>
      <c r="D482" s="4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2"/>
      <c r="B483" s="18"/>
      <c r="C483" s="2"/>
      <c r="D483" s="4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2"/>
      <c r="B484" s="18"/>
      <c r="C484" s="2"/>
      <c r="D484" s="4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2"/>
      <c r="B485" s="18"/>
      <c r="C485" s="2"/>
      <c r="D485" s="4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2"/>
      <c r="B486" s="18"/>
      <c r="C486" s="2"/>
      <c r="D486" s="4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2"/>
      <c r="B487" s="18"/>
      <c r="C487" s="2"/>
      <c r="D487" s="4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2"/>
      <c r="B488" s="18"/>
      <c r="C488" s="2"/>
      <c r="D488" s="4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2"/>
      <c r="B489" s="18"/>
      <c r="C489" s="2"/>
      <c r="D489" s="4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2"/>
      <c r="B490" s="18"/>
      <c r="C490" s="2"/>
      <c r="D490" s="4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2"/>
      <c r="B491" s="18"/>
      <c r="C491" s="2"/>
      <c r="D491" s="4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2"/>
      <c r="B492" s="18"/>
      <c r="C492" s="2"/>
      <c r="D492" s="4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2"/>
      <c r="B493" s="18"/>
      <c r="C493" s="2"/>
      <c r="D493" s="4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2"/>
      <c r="B494" s="18"/>
      <c r="C494" s="2"/>
      <c r="D494" s="4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2"/>
      <c r="B495" s="18"/>
      <c r="C495" s="2"/>
      <c r="D495" s="4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2"/>
      <c r="B496" s="18"/>
      <c r="C496" s="2"/>
      <c r="D496" s="4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2"/>
      <c r="B497" s="18"/>
      <c r="C497" s="2"/>
      <c r="D497" s="4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2"/>
      <c r="B498" s="18"/>
      <c r="C498" s="2"/>
      <c r="D498" s="4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2"/>
      <c r="B499" s="18"/>
      <c r="C499" s="2"/>
      <c r="D499" s="4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2"/>
      <c r="B500" s="18"/>
      <c r="C500" s="2"/>
      <c r="D500" s="4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2"/>
      <c r="B501" s="18"/>
      <c r="C501" s="2"/>
      <c r="D501" s="4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2"/>
      <c r="B502" s="18"/>
      <c r="C502" s="2"/>
      <c r="D502" s="4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2"/>
      <c r="B503" s="18"/>
      <c r="C503" s="2"/>
      <c r="D503" s="4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2"/>
      <c r="B504" s="18"/>
      <c r="C504" s="2"/>
      <c r="D504" s="4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2"/>
      <c r="B505" s="18"/>
      <c r="C505" s="2"/>
      <c r="D505" s="4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2"/>
      <c r="B506" s="18"/>
      <c r="C506" s="2"/>
      <c r="D506" s="4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2"/>
      <c r="B507" s="18"/>
      <c r="C507" s="2"/>
      <c r="D507" s="4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2"/>
      <c r="B508" s="18"/>
      <c r="C508" s="2"/>
      <c r="D508" s="4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2"/>
      <c r="B509" s="18"/>
      <c r="C509" s="2"/>
      <c r="D509" s="4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2"/>
      <c r="B510" s="18"/>
      <c r="C510" s="2"/>
      <c r="D510" s="4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2"/>
      <c r="B511" s="18"/>
      <c r="C511" s="2"/>
      <c r="D511" s="4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2"/>
      <c r="B512" s="18"/>
      <c r="C512" s="2"/>
      <c r="D512" s="4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2"/>
      <c r="B513" s="18"/>
      <c r="C513" s="2"/>
      <c r="D513" s="4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2"/>
      <c r="B514" s="18"/>
      <c r="C514" s="2"/>
      <c r="D514" s="4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2"/>
      <c r="B515" s="18"/>
      <c r="C515" s="2"/>
      <c r="D515" s="4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2"/>
      <c r="B516" s="18"/>
      <c r="C516" s="2"/>
      <c r="D516" s="4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2"/>
      <c r="B517" s="18"/>
      <c r="C517" s="2"/>
      <c r="D517" s="4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2"/>
      <c r="B518" s="18"/>
      <c r="C518" s="2"/>
      <c r="D518" s="4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2"/>
      <c r="B519" s="18"/>
      <c r="C519" s="2"/>
      <c r="D519" s="4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2"/>
      <c r="B520" s="18"/>
      <c r="C520" s="2"/>
      <c r="D520" s="4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2"/>
      <c r="B521" s="18"/>
      <c r="C521" s="2"/>
      <c r="D521" s="4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2"/>
      <c r="B522" s="18"/>
      <c r="C522" s="2"/>
      <c r="D522" s="4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2"/>
      <c r="B523" s="18"/>
      <c r="C523" s="2"/>
      <c r="D523" s="4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2"/>
      <c r="B524" s="18"/>
      <c r="C524" s="2"/>
      <c r="D524" s="4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2"/>
      <c r="B525" s="18"/>
      <c r="C525" s="2"/>
      <c r="D525" s="4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2"/>
      <c r="B526" s="18"/>
      <c r="C526" s="2"/>
      <c r="D526" s="4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2"/>
      <c r="B527" s="18"/>
      <c r="C527" s="2"/>
      <c r="D527" s="4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2"/>
      <c r="B528" s="18"/>
      <c r="C528" s="2"/>
      <c r="D528" s="4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2"/>
      <c r="B529" s="18"/>
      <c r="C529" s="2"/>
      <c r="D529" s="4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2"/>
      <c r="B530" s="18"/>
      <c r="C530" s="2"/>
      <c r="D530" s="4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2"/>
      <c r="B531" s="18"/>
      <c r="C531" s="2"/>
      <c r="D531" s="4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2"/>
      <c r="B532" s="18"/>
      <c r="C532" s="2"/>
      <c r="D532" s="4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2"/>
      <c r="B533" s="18"/>
      <c r="C533" s="2"/>
      <c r="D533" s="4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2"/>
      <c r="B534" s="18"/>
      <c r="C534" s="2"/>
      <c r="D534" s="4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2"/>
      <c r="B535" s="18"/>
      <c r="C535" s="2"/>
      <c r="D535" s="4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2"/>
      <c r="B536" s="18"/>
      <c r="C536" s="2"/>
      <c r="D536" s="4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2"/>
      <c r="B537" s="18"/>
      <c r="C537" s="2"/>
      <c r="D537" s="4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2"/>
      <c r="B538" s="18"/>
      <c r="C538" s="2"/>
      <c r="D538" s="4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2"/>
      <c r="B539" s="18"/>
      <c r="C539" s="2"/>
      <c r="D539" s="4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2"/>
      <c r="B540" s="18"/>
      <c r="C540" s="2"/>
      <c r="D540" s="4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2"/>
      <c r="B541" s="18"/>
      <c r="C541" s="2"/>
      <c r="D541" s="4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2"/>
      <c r="B542" s="18"/>
      <c r="C542" s="2"/>
      <c r="D542" s="4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2"/>
      <c r="B543" s="18"/>
      <c r="C543" s="2"/>
      <c r="D543" s="4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2"/>
      <c r="B544" s="18"/>
      <c r="C544" s="2"/>
      <c r="D544" s="4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2"/>
      <c r="B545" s="18"/>
      <c r="C545" s="2"/>
      <c r="D545" s="4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2"/>
      <c r="B546" s="18"/>
      <c r="C546" s="2"/>
      <c r="D546" s="4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2"/>
      <c r="B547" s="18"/>
      <c r="C547" s="2"/>
      <c r="D547" s="4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2"/>
      <c r="B548" s="18"/>
      <c r="C548" s="2"/>
      <c r="D548" s="4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2"/>
      <c r="B549" s="18"/>
      <c r="C549" s="2"/>
      <c r="D549" s="4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2"/>
      <c r="B550" s="18"/>
      <c r="C550" s="2"/>
      <c r="D550" s="4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2"/>
      <c r="B551" s="18"/>
      <c r="C551" s="2"/>
      <c r="D551" s="4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2"/>
      <c r="B552" s="18"/>
      <c r="C552" s="2"/>
      <c r="D552" s="4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2"/>
      <c r="B553" s="18"/>
      <c r="C553" s="2"/>
      <c r="D553" s="4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2"/>
      <c r="B554" s="18"/>
      <c r="C554" s="2"/>
      <c r="D554" s="4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2"/>
      <c r="B555" s="18"/>
      <c r="C555" s="2"/>
      <c r="D555" s="4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2"/>
      <c r="B556" s="18"/>
      <c r="C556" s="2"/>
      <c r="D556" s="4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2"/>
      <c r="B557" s="18"/>
      <c r="C557" s="2"/>
      <c r="D557" s="4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2"/>
      <c r="B558" s="18"/>
      <c r="C558" s="2"/>
      <c r="D558" s="4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2"/>
      <c r="B559" s="18"/>
      <c r="C559" s="2"/>
      <c r="D559" s="4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2"/>
      <c r="B560" s="18"/>
      <c r="C560" s="2"/>
      <c r="D560" s="4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2"/>
      <c r="B561" s="18"/>
      <c r="C561" s="2"/>
      <c r="D561" s="4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2"/>
      <c r="B562" s="18"/>
      <c r="C562" s="2"/>
      <c r="D562" s="4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2"/>
      <c r="B563" s="18"/>
      <c r="C563" s="2"/>
      <c r="D563" s="4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2"/>
      <c r="B564" s="18"/>
      <c r="C564" s="2"/>
      <c r="D564" s="4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2"/>
      <c r="B565" s="18"/>
      <c r="C565" s="2"/>
      <c r="D565" s="4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2"/>
      <c r="B566" s="18"/>
      <c r="C566" s="2"/>
      <c r="D566" s="4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2"/>
      <c r="B567" s="18"/>
      <c r="C567" s="2"/>
      <c r="D567" s="4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2"/>
      <c r="B568" s="18"/>
      <c r="C568" s="2"/>
      <c r="D568" s="4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2"/>
      <c r="B569" s="18"/>
      <c r="C569" s="2"/>
      <c r="D569" s="4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2"/>
      <c r="B570" s="18"/>
      <c r="C570" s="2"/>
      <c r="D570" s="4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2"/>
      <c r="B571" s="18"/>
      <c r="C571" s="2"/>
      <c r="D571" s="4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2"/>
      <c r="B572" s="18"/>
      <c r="C572" s="2"/>
      <c r="D572" s="4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2"/>
      <c r="B573" s="18"/>
      <c r="C573" s="2"/>
      <c r="D573" s="4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2"/>
      <c r="B574" s="18"/>
      <c r="C574" s="2"/>
      <c r="D574" s="4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2"/>
      <c r="B575" s="18"/>
      <c r="C575" s="2"/>
      <c r="D575" s="4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2"/>
      <c r="B576" s="18"/>
      <c r="C576" s="2"/>
      <c r="D576" s="4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2"/>
      <c r="B577" s="18"/>
      <c r="C577" s="2"/>
      <c r="D577" s="4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2"/>
      <c r="B578" s="18"/>
      <c r="C578" s="2"/>
      <c r="D578" s="4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2"/>
      <c r="B579" s="18"/>
      <c r="C579" s="2"/>
      <c r="D579" s="4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2"/>
      <c r="B580" s="18"/>
      <c r="C580" s="2"/>
      <c r="D580" s="4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2"/>
      <c r="B581" s="18"/>
      <c r="C581" s="2"/>
      <c r="D581" s="4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2"/>
      <c r="B582" s="18"/>
      <c r="C582" s="2"/>
      <c r="D582" s="4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2"/>
      <c r="B583" s="18"/>
      <c r="C583" s="2"/>
      <c r="D583" s="4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2"/>
      <c r="B584" s="18"/>
      <c r="C584" s="2"/>
      <c r="D584" s="4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2"/>
      <c r="B585" s="18"/>
      <c r="C585" s="2"/>
      <c r="D585" s="4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2"/>
      <c r="B586" s="18"/>
      <c r="C586" s="2"/>
      <c r="D586" s="4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2"/>
      <c r="B587" s="18"/>
      <c r="C587" s="2"/>
      <c r="D587" s="4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2"/>
      <c r="B588" s="18"/>
      <c r="C588" s="2"/>
      <c r="D588" s="4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2"/>
      <c r="B589" s="18"/>
      <c r="C589" s="2"/>
      <c r="D589" s="4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2"/>
      <c r="B590" s="18"/>
      <c r="C590" s="2"/>
      <c r="D590" s="4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2"/>
      <c r="B591" s="18"/>
      <c r="C591" s="2"/>
      <c r="D591" s="4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2"/>
      <c r="B592" s="18"/>
      <c r="C592" s="2"/>
      <c r="D592" s="4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2"/>
      <c r="B593" s="18"/>
      <c r="C593" s="2"/>
      <c r="D593" s="4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2"/>
      <c r="B594" s="18"/>
      <c r="C594" s="2"/>
      <c r="D594" s="4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2"/>
      <c r="B595" s="18"/>
      <c r="C595" s="2"/>
      <c r="D595" s="4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2"/>
      <c r="B596" s="18"/>
      <c r="C596" s="2"/>
      <c r="D596" s="4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2"/>
      <c r="B597" s="18"/>
      <c r="C597" s="2"/>
      <c r="D597" s="4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2"/>
      <c r="B598" s="18"/>
      <c r="C598" s="2"/>
      <c r="D598" s="4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2"/>
      <c r="B599" s="18"/>
      <c r="C599" s="2"/>
      <c r="D599" s="4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2"/>
      <c r="B600" s="18"/>
      <c r="C600" s="2"/>
      <c r="D600" s="4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2"/>
      <c r="B601" s="18"/>
      <c r="C601" s="2"/>
      <c r="D601" s="4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2"/>
      <c r="B602" s="18"/>
      <c r="C602" s="2"/>
      <c r="D602" s="4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2"/>
      <c r="B603" s="18"/>
      <c r="C603" s="2"/>
      <c r="D603" s="4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2"/>
      <c r="B604" s="18"/>
      <c r="C604" s="2"/>
      <c r="D604" s="4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2"/>
      <c r="B605" s="18"/>
      <c r="C605" s="2"/>
      <c r="D605" s="4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2"/>
      <c r="B606" s="18"/>
      <c r="C606" s="2"/>
      <c r="D606" s="4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2"/>
      <c r="B607" s="18"/>
      <c r="C607" s="2"/>
      <c r="D607" s="4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2"/>
      <c r="B608" s="18"/>
      <c r="C608" s="2"/>
      <c r="D608" s="4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2"/>
      <c r="B609" s="18"/>
      <c r="C609" s="2"/>
      <c r="D609" s="4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2"/>
      <c r="B610" s="18"/>
      <c r="C610" s="2"/>
      <c r="D610" s="4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2"/>
      <c r="B611" s="18"/>
      <c r="C611" s="2"/>
      <c r="D611" s="4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2"/>
      <c r="B612" s="18"/>
      <c r="C612" s="2"/>
      <c r="D612" s="4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2"/>
      <c r="B613" s="18"/>
      <c r="C613" s="2"/>
      <c r="D613" s="4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2"/>
      <c r="B614" s="18"/>
      <c r="C614" s="2"/>
      <c r="D614" s="4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2"/>
      <c r="B615" s="18"/>
      <c r="C615" s="2"/>
      <c r="D615" s="4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2"/>
      <c r="B616" s="18"/>
      <c r="C616" s="2"/>
      <c r="D616" s="4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2"/>
      <c r="B617" s="18"/>
      <c r="C617" s="2"/>
      <c r="D617" s="4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2"/>
      <c r="B618" s="18"/>
      <c r="C618" s="2"/>
      <c r="D618" s="4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2"/>
      <c r="B619" s="18"/>
      <c r="C619" s="2"/>
      <c r="D619" s="4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2"/>
      <c r="B620" s="18"/>
      <c r="C620" s="2"/>
      <c r="D620" s="4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2"/>
      <c r="B621" s="18"/>
      <c r="C621" s="2"/>
      <c r="D621" s="4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2"/>
      <c r="B622" s="18"/>
      <c r="C622" s="2"/>
      <c r="D622" s="4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2"/>
      <c r="B623" s="18"/>
      <c r="C623" s="2"/>
      <c r="D623" s="4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2"/>
      <c r="B624" s="18"/>
      <c r="C624" s="2"/>
      <c r="D624" s="4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2"/>
      <c r="B625" s="18"/>
      <c r="C625" s="2"/>
      <c r="D625" s="4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2"/>
      <c r="B626" s="18"/>
      <c r="C626" s="2"/>
      <c r="D626" s="4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2"/>
      <c r="B627" s="18"/>
      <c r="C627" s="2"/>
      <c r="D627" s="4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2"/>
      <c r="B628" s="18"/>
      <c r="C628" s="2"/>
      <c r="D628" s="4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2"/>
      <c r="B629" s="18"/>
      <c r="C629" s="2"/>
      <c r="D629" s="4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2"/>
      <c r="B630" s="18"/>
      <c r="C630" s="2"/>
      <c r="D630" s="4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2"/>
      <c r="B631" s="18"/>
      <c r="C631" s="2"/>
      <c r="D631" s="4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2"/>
      <c r="B632" s="18"/>
      <c r="C632" s="2"/>
      <c r="D632" s="4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2"/>
      <c r="B633" s="18"/>
      <c r="C633" s="2"/>
      <c r="D633" s="4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2"/>
      <c r="B634" s="18"/>
      <c r="C634" s="2"/>
      <c r="D634" s="4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2"/>
      <c r="B635" s="18"/>
      <c r="C635" s="2"/>
      <c r="D635" s="4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2"/>
      <c r="B636" s="18"/>
      <c r="C636" s="2"/>
      <c r="D636" s="4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2"/>
      <c r="B637" s="18"/>
      <c r="C637" s="2"/>
      <c r="D637" s="4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2"/>
      <c r="B638" s="18"/>
      <c r="C638" s="2"/>
      <c r="D638" s="4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2"/>
      <c r="B639" s="18"/>
      <c r="C639" s="2"/>
      <c r="D639" s="4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2"/>
      <c r="B640" s="18"/>
      <c r="C640" s="2"/>
      <c r="D640" s="4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2"/>
      <c r="B641" s="18"/>
      <c r="C641" s="2"/>
      <c r="D641" s="4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2"/>
      <c r="B642" s="18"/>
      <c r="C642" s="2"/>
      <c r="D642" s="4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2"/>
      <c r="B643" s="18"/>
      <c r="C643" s="2"/>
      <c r="D643" s="4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18"/>
      <c r="C644" s="2"/>
      <c r="D644" s="4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18"/>
      <c r="C645" s="2"/>
      <c r="D645" s="4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18"/>
      <c r="C646" s="2"/>
      <c r="D646" s="4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18"/>
      <c r="C647" s="2"/>
      <c r="D647" s="4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18"/>
      <c r="C648" s="2"/>
      <c r="D648" s="4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18"/>
      <c r="C649" s="2"/>
      <c r="D649" s="4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18"/>
      <c r="C650" s="2"/>
      <c r="D650" s="4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18"/>
      <c r="C651" s="2"/>
      <c r="D651" s="4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18"/>
      <c r="C652" s="2"/>
      <c r="D652" s="4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18"/>
      <c r="C653" s="2"/>
      <c r="D653" s="4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18"/>
      <c r="C654" s="2"/>
      <c r="D654" s="4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18"/>
      <c r="C655" s="2"/>
      <c r="D655" s="4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18"/>
      <c r="C656" s="2"/>
      <c r="D656" s="4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18"/>
      <c r="C657" s="2"/>
      <c r="D657" s="4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18"/>
      <c r="C658" s="2"/>
      <c r="D658" s="4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18"/>
      <c r="C659" s="2"/>
      <c r="D659" s="4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18"/>
      <c r="C660" s="2"/>
      <c r="D660" s="4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18"/>
      <c r="C661" s="2"/>
      <c r="D661" s="4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18"/>
      <c r="C662" s="2"/>
      <c r="D662" s="4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18"/>
      <c r="C663" s="2"/>
      <c r="D663" s="4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18"/>
      <c r="C664" s="2"/>
      <c r="D664" s="4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18"/>
      <c r="C665" s="2"/>
      <c r="D665" s="4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18"/>
      <c r="C666" s="2"/>
      <c r="D666" s="4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18"/>
      <c r="C667" s="2"/>
      <c r="D667" s="4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18"/>
      <c r="C668" s="2"/>
      <c r="D668" s="4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18"/>
      <c r="C669" s="2"/>
      <c r="D669" s="4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18"/>
      <c r="C670" s="2"/>
      <c r="D670" s="4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18"/>
      <c r="C671" s="2"/>
      <c r="D671" s="4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18"/>
      <c r="C672" s="2"/>
      <c r="D672" s="4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18"/>
      <c r="C673" s="2"/>
      <c r="D673" s="4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18"/>
      <c r="C674" s="2"/>
      <c r="D674" s="4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18"/>
      <c r="C675" s="2"/>
      <c r="D675" s="4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18"/>
      <c r="C676" s="2"/>
      <c r="D676" s="4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18"/>
      <c r="C677" s="2"/>
      <c r="D677" s="4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18"/>
      <c r="C678" s="2"/>
      <c r="D678" s="4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18"/>
      <c r="C679" s="2"/>
      <c r="D679" s="4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18"/>
      <c r="C680" s="2"/>
      <c r="D680" s="4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18"/>
      <c r="C681" s="2"/>
      <c r="D681" s="4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18"/>
      <c r="C682" s="2"/>
      <c r="D682" s="4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18"/>
      <c r="C683" s="2"/>
      <c r="D683" s="4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18"/>
      <c r="C684" s="2"/>
      <c r="D684" s="4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18"/>
      <c r="C685" s="2"/>
      <c r="D685" s="4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18"/>
      <c r="C686" s="2"/>
      <c r="D686" s="4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18"/>
      <c r="C687" s="2"/>
      <c r="D687" s="4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18"/>
      <c r="C688" s="2"/>
      <c r="D688" s="4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18"/>
      <c r="C689" s="2"/>
      <c r="D689" s="4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18"/>
      <c r="C690" s="2"/>
      <c r="D690" s="4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18"/>
      <c r="C691" s="2"/>
      <c r="D691" s="4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18"/>
      <c r="C692" s="2"/>
      <c r="D692" s="4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18"/>
      <c r="C693" s="2"/>
      <c r="D693" s="4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18"/>
      <c r="C694" s="2"/>
      <c r="D694" s="4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18"/>
      <c r="C695" s="2"/>
      <c r="D695" s="4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18"/>
      <c r="C696" s="2"/>
      <c r="D696" s="4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18"/>
      <c r="C697" s="2"/>
      <c r="D697" s="4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18"/>
      <c r="C698" s="2"/>
      <c r="D698" s="4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18"/>
      <c r="C699" s="2"/>
      <c r="D699" s="4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18"/>
      <c r="C700" s="2"/>
      <c r="D700" s="4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18"/>
      <c r="C701" s="2"/>
      <c r="D701" s="4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18"/>
      <c r="C702" s="2"/>
      <c r="D702" s="4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18"/>
      <c r="C703" s="2"/>
      <c r="D703" s="4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18"/>
      <c r="C704" s="2"/>
      <c r="D704" s="4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18"/>
      <c r="C705" s="2"/>
      <c r="D705" s="4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18"/>
      <c r="C706" s="2"/>
      <c r="D706" s="4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18"/>
      <c r="C707" s="2"/>
      <c r="D707" s="4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18"/>
      <c r="C708" s="2"/>
      <c r="D708" s="4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18"/>
      <c r="C709" s="2"/>
      <c r="D709" s="4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18"/>
      <c r="C710" s="2"/>
      <c r="D710" s="4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18"/>
      <c r="C711" s="2"/>
      <c r="D711" s="4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18"/>
      <c r="C712" s="2"/>
      <c r="D712" s="4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18"/>
      <c r="C713" s="2"/>
      <c r="D713" s="4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18"/>
      <c r="C714" s="2"/>
      <c r="D714" s="4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18"/>
      <c r="C715" s="2"/>
      <c r="D715" s="4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18"/>
      <c r="C716" s="2"/>
      <c r="D716" s="4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18"/>
      <c r="C717" s="2"/>
      <c r="D717" s="4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18"/>
      <c r="C718" s="2"/>
      <c r="D718" s="4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18"/>
      <c r="C719" s="2"/>
      <c r="D719" s="4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18"/>
      <c r="C720" s="2"/>
      <c r="D720" s="4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18"/>
      <c r="C721" s="2"/>
      <c r="D721" s="4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18"/>
      <c r="C722" s="2"/>
      <c r="D722" s="4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18"/>
      <c r="C723" s="2"/>
      <c r="D723" s="4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18"/>
      <c r="C724" s="2"/>
      <c r="D724" s="4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18"/>
      <c r="C725" s="2"/>
      <c r="D725" s="4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18"/>
      <c r="C726" s="2"/>
      <c r="D726" s="4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18"/>
      <c r="C727" s="2"/>
      <c r="D727" s="4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18"/>
      <c r="C728" s="2"/>
      <c r="D728" s="4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18"/>
      <c r="C729" s="2"/>
      <c r="D729" s="4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18"/>
      <c r="C730" s="2"/>
      <c r="D730" s="4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18"/>
      <c r="C731" s="2"/>
      <c r="D731" s="4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18"/>
      <c r="C732" s="2"/>
      <c r="D732" s="4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18"/>
      <c r="C733" s="2"/>
      <c r="D733" s="4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18"/>
      <c r="C734" s="2"/>
      <c r="D734" s="4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18"/>
      <c r="C735" s="2"/>
      <c r="D735" s="4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18"/>
      <c r="C736" s="2"/>
      <c r="D736" s="4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18"/>
      <c r="C737" s="2"/>
      <c r="D737" s="4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18"/>
      <c r="C738" s="2"/>
      <c r="D738" s="4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18"/>
      <c r="C739" s="2"/>
      <c r="D739" s="4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18"/>
      <c r="C740" s="2"/>
      <c r="D740" s="4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18"/>
      <c r="C741" s="2"/>
      <c r="D741" s="4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18"/>
      <c r="C742" s="2"/>
      <c r="D742" s="4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18"/>
      <c r="C743" s="2"/>
      <c r="D743" s="4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18"/>
      <c r="C744" s="2"/>
      <c r="D744" s="4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18"/>
      <c r="C745" s="2"/>
      <c r="D745" s="4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18"/>
      <c r="C746" s="2"/>
      <c r="D746" s="4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18"/>
      <c r="C747" s="2"/>
      <c r="D747" s="4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18"/>
      <c r="C748" s="2"/>
      <c r="D748" s="4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18"/>
      <c r="C749" s="2"/>
      <c r="D749" s="4"/>
      <c r="E749" s="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18"/>
      <c r="C750" s="2"/>
      <c r="D750" s="4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18"/>
      <c r="C751" s="2"/>
      <c r="D751" s="4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18"/>
      <c r="C752" s="2"/>
      <c r="D752" s="4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18"/>
      <c r="C753" s="2"/>
      <c r="D753" s="4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18"/>
      <c r="C754" s="2"/>
      <c r="D754" s="4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18"/>
      <c r="C755" s="2"/>
      <c r="D755" s="4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18"/>
      <c r="C756" s="2"/>
      <c r="D756" s="4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18"/>
      <c r="C757" s="2"/>
      <c r="D757" s="4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18"/>
      <c r="C758" s="2"/>
      <c r="D758" s="4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18"/>
      <c r="C759" s="2"/>
      <c r="D759" s="4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18"/>
      <c r="C760" s="2"/>
      <c r="D760" s="4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18"/>
      <c r="C761" s="2"/>
      <c r="D761" s="4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18"/>
      <c r="C762" s="2"/>
      <c r="D762" s="4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18"/>
      <c r="C763" s="2"/>
      <c r="D763" s="4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18"/>
      <c r="C764" s="2"/>
      <c r="D764" s="4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18"/>
      <c r="C765" s="2"/>
      <c r="D765" s="4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18"/>
      <c r="C766" s="2"/>
      <c r="D766" s="4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18"/>
      <c r="C767" s="2"/>
      <c r="D767" s="4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18"/>
      <c r="C768" s="2"/>
      <c r="D768" s="4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18"/>
      <c r="C769" s="2"/>
      <c r="D769" s="4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18"/>
      <c r="C770" s="2"/>
      <c r="D770" s="4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18"/>
      <c r="C771" s="2"/>
      <c r="D771" s="4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18"/>
      <c r="C772" s="2"/>
      <c r="D772" s="4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18"/>
      <c r="C773" s="2"/>
      <c r="D773" s="4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18"/>
      <c r="C774" s="2"/>
      <c r="D774" s="4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18"/>
      <c r="C775" s="2"/>
      <c r="D775" s="4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18"/>
      <c r="C776" s="2"/>
      <c r="D776" s="4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18"/>
      <c r="C777" s="2"/>
      <c r="D777" s="4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18"/>
      <c r="C778" s="2"/>
      <c r="D778" s="4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18"/>
      <c r="C779" s="2"/>
      <c r="D779" s="4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18"/>
      <c r="C780" s="2"/>
      <c r="D780" s="4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18"/>
      <c r="C781" s="2"/>
      <c r="D781" s="4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18"/>
      <c r="C782" s="2"/>
      <c r="D782" s="4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18"/>
      <c r="C783" s="2"/>
      <c r="D783" s="4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18"/>
      <c r="C784" s="2"/>
      <c r="D784" s="4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18"/>
      <c r="C785" s="2"/>
      <c r="D785" s="4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18"/>
      <c r="C786" s="2"/>
      <c r="D786" s="4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18"/>
      <c r="C787" s="2"/>
      <c r="D787" s="4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18"/>
      <c r="C788" s="2"/>
      <c r="D788" s="4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18"/>
      <c r="C789" s="2"/>
      <c r="D789" s="4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18"/>
      <c r="C790" s="2"/>
      <c r="D790" s="4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18"/>
      <c r="C791" s="2"/>
      <c r="D791" s="4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18"/>
      <c r="C792" s="2"/>
      <c r="D792" s="4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18"/>
      <c r="C793" s="2"/>
      <c r="D793" s="4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18"/>
      <c r="C794" s="2"/>
      <c r="D794" s="4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18"/>
      <c r="C795" s="2"/>
      <c r="D795" s="4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18"/>
      <c r="C796" s="2"/>
      <c r="D796" s="4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18"/>
      <c r="C797" s="2"/>
      <c r="D797" s="4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18"/>
      <c r="C798" s="2"/>
      <c r="D798" s="4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18"/>
      <c r="C799" s="2"/>
      <c r="D799" s="4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18"/>
      <c r="C800" s="2"/>
      <c r="D800" s="4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18"/>
      <c r="C801" s="2"/>
      <c r="D801" s="4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18"/>
      <c r="C802" s="2"/>
      <c r="D802" s="4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18"/>
      <c r="C803" s="2"/>
      <c r="D803" s="4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18"/>
      <c r="C804" s="2"/>
      <c r="D804" s="4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18"/>
      <c r="C805" s="2"/>
      <c r="D805" s="4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18"/>
      <c r="C806" s="2"/>
      <c r="D806" s="4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18"/>
      <c r="C807" s="2"/>
      <c r="D807" s="4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18"/>
      <c r="C808" s="2"/>
      <c r="D808" s="4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18"/>
      <c r="C809" s="2"/>
      <c r="D809" s="4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18"/>
      <c r="C810" s="2"/>
      <c r="D810" s="4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18"/>
      <c r="C811" s="2"/>
      <c r="D811" s="4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18"/>
      <c r="C812" s="2"/>
      <c r="D812" s="4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18"/>
      <c r="C813" s="2"/>
      <c r="D813" s="4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18"/>
      <c r="C814" s="2"/>
      <c r="D814" s="4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18"/>
      <c r="C815" s="2"/>
      <c r="D815" s="4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18"/>
      <c r="C816" s="2"/>
      <c r="D816" s="4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18"/>
      <c r="C817" s="2"/>
      <c r="D817" s="4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18"/>
      <c r="C818" s="2"/>
      <c r="D818" s="4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18"/>
      <c r="C819" s="2"/>
      <c r="D819" s="4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18"/>
      <c r="C820" s="2"/>
      <c r="D820" s="4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18"/>
      <c r="C821" s="2"/>
      <c r="D821" s="4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18"/>
      <c r="C822" s="2"/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18"/>
      <c r="C823" s="2"/>
      <c r="D823" s="4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18"/>
      <c r="C824" s="2"/>
      <c r="D824" s="4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18"/>
      <c r="C825" s="2"/>
      <c r="D825" s="4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18"/>
      <c r="C826" s="2"/>
      <c r="D826" s="4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18"/>
      <c r="C827" s="2"/>
      <c r="D827" s="4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18"/>
      <c r="C828" s="2"/>
      <c r="D828" s="4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18"/>
      <c r="C829" s="2"/>
      <c r="D829" s="4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18"/>
      <c r="C830" s="2"/>
      <c r="D830" s="4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18"/>
      <c r="C831" s="2"/>
      <c r="D831" s="4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18"/>
      <c r="C832" s="2"/>
      <c r="D832" s="4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18"/>
      <c r="C833" s="2"/>
      <c r="D833" s="4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18"/>
      <c r="C834" s="2"/>
      <c r="D834" s="4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18"/>
      <c r="C835" s="2"/>
      <c r="D835" s="4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18"/>
      <c r="C836" s="2"/>
      <c r="D836" s="4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18"/>
      <c r="C837" s="2"/>
      <c r="D837" s="4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18"/>
      <c r="C838" s="2"/>
      <c r="D838" s="4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18"/>
      <c r="C839" s="2"/>
      <c r="D839" s="4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18"/>
      <c r="C840" s="2"/>
      <c r="D840" s="4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18"/>
      <c r="C841" s="2"/>
      <c r="D841" s="4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18"/>
      <c r="C842" s="2"/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18"/>
      <c r="C843" s="2"/>
      <c r="D843" s="4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18"/>
      <c r="C844" s="2"/>
      <c r="D844" s="4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18"/>
      <c r="C845" s="2"/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18"/>
      <c r="C846" s="2"/>
      <c r="D846" s="4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18"/>
      <c r="C847" s="2"/>
      <c r="D847" s="4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18"/>
      <c r="C848" s="2"/>
      <c r="D848" s="4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18"/>
      <c r="C849" s="2"/>
      <c r="D849" s="4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18"/>
      <c r="C850" s="2"/>
      <c r="D850" s="4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18"/>
      <c r="C851" s="2"/>
      <c r="D851" s="4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18"/>
      <c r="C852" s="2"/>
      <c r="D852" s="4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18"/>
      <c r="C853" s="2"/>
      <c r="D853" s="4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18"/>
      <c r="C854" s="2"/>
      <c r="D854" s="4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18"/>
      <c r="C855" s="2"/>
      <c r="D855" s="4"/>
      <c r="E855" s="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18"/>
      <c r="C856" s="2"/>
      <c r="D856" s="4"/>
      <c r="E856" s="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18"/>
      <c r="C857" s="2"/>
      <c r="D857" s="4"/>
      <c r="E857" s="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18"/>
      <c r="C858" s="2"/>
      <c r="D858" s="4"/>
      <c r="E858" s="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18"/>
      <c r="C859" s="2"/>
      <c r="D859" s="4"/>
      <c r="E859" s="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18"/>
      <c r="C860" s="2"/>
      <c r="D860" s="4"/>
      <c r="E860" s="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18"/>
      <c r="C861" s="2"/>
      <c r="D861" s="4"/>
      <c r="E861" s="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18"/>
      <c r="C862" s="2"/>
      <c r="D862" s="4"/>
      <c r="E862" s="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18"/>
      <c r="C863" s="2"/>
      <c r="D863" s="4"/>
      <c r="E863" s="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18"/>
      <c r="C864" s="2"/>
      <c r="D864" s="4"/>
      <c r="E864" s="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18"/>
      <c r="C865" s="2"/>
      <c r="D865" s="4"/>
      <c r="E865" s="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18"/>
      <c r="C866" s="2"/>
      <c r="D866" s="4"/>
      <c r="E866" s="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18"/>
      <c r="C867" s="2"/>
      <c r="D867" s="4"/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18"/>
      <c r="C868" s="2"/>
      <c r="D868" s="4"/>
      <c r="E868" s="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18"/>
      <c r="C869" s="2"/>
      <c r="D869" s="4"/>
      <c r="E869" s="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18"/>
      <c r="C870" s="2"/>
      <c r="D870" s="4"/>
      <c r="E870" s="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18"/>
      <c r="C871" s="2"/>
      <c r="D871" s="4"/>
      <c r="E871" s="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18"/>
      <c r="C872" s="2"/>
      <c r="D872" s="4"/>
      <c r="E872" s="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18"/>
      <c r="C873" s="2"/>
      <c r="D873" s="4"/>
      <c r="E873" s="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18"/>
      <c r="C874" s="2"/>
      <c r="D874" s="4"/>
      <c r="E874" s="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18"/>
      <c r="C875" s="2"/>
      <c r="D875" s="4"/>
      <c r="E875" s="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18"/>
      <c r="C876" s="2"/>
      <c r="D876" s="4"/>
      <c r="E876" s="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18"/>
      <c r="C877" s="2"/>
      <c r="D877" s="4"/>
      <c r="E877" s="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18"/>
      <c r="C878" s="2"/>
      <c r="D878" s="4"/>
      <c r="E878" s="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18"/>
      <c r="C879" s="2"/>
      <c r="D879" s="4"/>
      <c r="E879" s="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18"/>
      <c r="C880" s="2"/>
      <c r="D880" s="4"/>
      <c r="E880" s="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18"/>
      <c r="C881" s="2"/>
      <c r="D881" s="4"/>
      <c r="E881" s="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18"/>
      <c r="C882" s="2"/>
      <c r="D882" s="4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18"/>
      <c r="C883" s="2"/>
      <c r="D883" s="4"/>
      <c r="E883" s="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18"/>
      <c r="C884" s="2"/>
      <c r="D884" s="4"/>
      <c r="E884" s="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18"/>
      <c r="C885" s="2"/>
      <c r="D885" s="4"/>
      <c r="E885" s="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18"/>
      <c r="C886" s="2"/>
      <c r="D886" s="4"/>
      <c r="E886" s="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18"/>
      <c r="C887" s="2"/>
      <c r="D887" s="4"/>
      <c r="E887" s="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18"/>
      <c r="C888" s="2"/>
      <c r="D888" s="4"/>
      <c r="E888" s="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18"/>
      <c r="C889" s="2"/>
      <c r="D889" s="4"/>
      <c r="E889" s="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18"/>
      <c r="C890" s="2"/>
      <c r="D890" s="4"/>
      <c r="E890" s="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18"/>
      <c r="C891" s="2"/>
      <c r="D891" s="4"/>
      <c r="E891" s="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18"/>
      <c r="C892" s="2"/>
      <c r="D892" s="4"/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18"/>
      <c r="C893" s="2"/>
      <c r="D893" s="4"/>
      <c r="E893" s="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18"/>
      <c r="C894" s="2"/>
      <c r="D894" s="4"/>
      <c r="E894" s="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18"/>
      <c r="C895" s="2"/>
      <c r="D895" s="4"/>
      <c r="E895" s="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18"/>
      <c r="C896" s="2"/>
      <c r="D896" s="4"/>
      <c r="E896" s="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18"/>
      <c r="C897" s="2"/>
      <c r="D897" s="4"/>
      <c r="E897" s="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18"/>
      <c r="C898" s="2"/>
      <c r="D898" s="4"/>
      <c r="E898" s="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18"/>
      <c r="C899" s="2"/>
      <c r="D899" s="4"/>
      <c r="E899" s="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18"/>
      <c r="C900" s="2"/>
      <c r="D900" s="4"/>
      <c r="E900" s="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18"/>
      <c r="C901" s="2"/>
      <c r="D901" s="4"/>
      <c r="E901" s="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18"/>
      <c r="C902" s="2"/>
      <c r="D902" s="4"/>
      <c r="E902" s="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18"/>
      <c r="C903" s="2"/>
      <c r="D903" s="4"/>
      <c r="E903" s="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18"/>
      <c r="C904" s="2"/>
      <c r="D904" s="4"/>
      <c r="E904" s="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18"/>
      <c r="C905" s="2"/>
      <c r="D905" s="4"/>
      <c r="E905" s="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18"/>
      <c r="C906" s="2"/>
      <c r="D906" s="4"/>
      <c r="E906" s="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18"/>
      <c r="C907" s="2"/>
      <c r="D907" s="4"/>
      <c r="E907" s="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18"/>
      <c r="C908" s="2"/>
      <c r="D908" s="4"/>
      <c r="E908" s="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18"/>
      <c r="C909" s="2"/>
      <c r="D909" s="4"/>
      <c r="E909" s="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18"/>
      <c r="C910" s="2"/>
      <c r="D910" s="4"/>
      <c r="E910" s="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18"/>
      <c r="C911" s="2"/>
      <c r="D911" s="4"/>
      <c r="E911" s="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18"/>
      <c r="C912" s="2"/>
      <c r="D912" s="4"/>
      <c r="E912" s="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18"/>
      <c r="C913" s="2"/>
      <c r="D913" s="4"/>
      <c r="E913" s="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18"/>
      <c r="C914" s="2"/>
      <c r="D914" s="4"/>
      <c r="E914" s="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18"/>
      <c r="C915" s="2"/>
      <c r="D915" s="4"/>
      <c r="E915" s="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18"/>
      <c r="C916" s="2"/>
      <c r="D916" s="4"/>
      <c r="E916" s="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18"/>
      <c r="C917" s="2"/>
      <c r="D917" s="4"/>
      <c r="E917" s="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18"/>
      <c r="C918" s="2"/>
      <c r="D918" s="4"/>
      <c r="E918" s="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18"/>
      <c r="C919" s="2"/>
      <c r="D919" s="4"/>
      <c r="E919" s="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18"/>
      <c r="C920" s="2"/>
      <c r="D920" s="4"/>
      <c r="E920" s="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18"/>
      <c r="C921" s="2"/>
      <c r="D921" s="4"/>
      <c r="E921" s="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18"/>
      <c r="C922" s="2"/>
      <c r="D922" s="4"/>
      <c r="E922" s="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18"/>
      <c r="C923" s="2"/>
      <c r="D923" s="4"/>
      <c r="E923" s="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18"/>
      <c r="C924" s="2"/>
      <c r="D924" s="4"/>
      <c r="E924" s="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18"/>
      <c r="C925" s="2"/>
      <c r="D925" s="4"/>
      <c r="E925" s="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18"/>
      <c r="C926" s="2"/>
      <c r="D926" s="4"/>
      <c r="E926" s="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18"/>
      <c r="C927" s="2"/>
      <c r="D927" s="4"/>
      <c r="E927" s="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18"/>
      <c r="C928" s="2"/>
      <c r="D928" s="4"/>
      <c r="E928" s="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18"/>
      <c r="C929" s="2"/>
      <c r="D929" s="4"/>
      <c r="E929" s="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18"/>
      <c r="C930" s="2"/>
      <c r="D930" s="4"/>
      <c r="E930" s="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18"/>
      <c r="C931" s="2"/>
      <c r="D931" s="4"/>
      <c r="E931" s="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18"/>
      <c r="C932" s="2"/>
      <c r="D932" s="4"/>
      <c r="E932" s="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18"/>
      <c r="C933" s="2"/>
      <c r="D933" s="4"/>
      <c r="E933" s="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18"/>
      <c r="C934" s="2"/>
      <c r="D934" s="4"/>
      <c r="E934" s="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18"/>
      <c r="C935" s="2"/>
      <c r="D935" s="4"/>
      <c r="E935" s="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18"/>
      <c r="C936" s="2"/>
      <c r="D936" s="4"/>
      <c r="E936" s="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18"/>
      <c r="C937" s="2"/>
      <c r="D937" s="4"/>
      <c r="E937" s="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18"/>
      <c r="C938" s="2"/>
      <c r="D938" s="4"/>
      <c r="E938" s="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18"/>
      <c r="C939" s="2"/>
      <c r="D939" s="4"/>
      <c r="E939" s="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18"/>
      <c r="C940" s="2"/>
      <c r="D940" s="4"/>
      <c r="E940" s="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18"/>
      <c r="C941" s="2"/>
      <c r="D941" s="4"/>
      <c r="E941" s="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18"/>
      <c r="C942" s="2"/>
      <c r="D942" s="4"/>
      <c r="E942" s="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18"/>
      <c r="C943" s="2"/>
      <c r="D943" s="4"/>
      <c r="E943" s="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18"/>
      <c r="C944" s="2"/>
      <c r="D944" s="4"/>
      <c r="E944" s="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18"/>
      <c r="C945" s="2"/>
      <c r="D945" s="4"/>
      <c r="E945" s="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18"/>
      <c r="C946" s="2"/>
      <c r="D946" s="4"/>
      <c r="E946" s="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18"/>
      <c r="C947" s="2"/>
      <c r="D947" s="4"/>
      <c r="E947" s="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18"/>
      <c r="C948" s="2"/>
      <c r="D948" s="4"/>
      <c r="E948" s="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18"/>
      <c r="C949" s="2"/>
      <c r="D949" s="4"/>
      <c r="E949" s="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18"/>
      <c r="C950" s="2"/>
      <c r="D950" s="4"/>
      <c r="E950" s="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18"/>
      <c r="C951" s="2"/>
      <c r="D951" s="4"/>
      <c r="E951" s="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18"/>
      <c r="C952" s="2"/>
      <c r="D952" s="4"/>
      <c r="E952" s="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18"/>
      <c r="C953" s="2"/>
      <c r="D953" s="4"/>
      <c r="E953" s="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18"/>
      <c r="C954" s="2"/>
      <c r="D954" s="4"/>
      <c r="E954" s="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18"/>
      <c r="C955" s="2"/>
      <c r="D955" s="4"/>
      <c r="E955" s="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18"/>
      <c r="C956" s="2"/>
      <c r="D956" s="4"/>
      <c r="E956" s="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18"/>
      <c r="C957" s="2"/>
      <c r="D957" s="4"/>
      <c r="E957" s="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18"/>
      <c r="C958" s="2"/>
      <c r="D958" s="4"/>
      <c r="E958" s="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18"/>
      <c r="C959" s="2"/>
      <c r="D959" s="4"/>
      <c r="E959" s="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18"/>
      <c r="C960" s="2"/>
      <c r="D960" s="4"/>
      <c r="E960" s="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18"/>
      <c r="C961" s="2"/>
      <c r="D961" s="4"/>
      <c r="E961" s="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18"/>
      <c r="C962" s="2"/>
      <c r="D962" s="4"/>
      <c r="E962" s="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18"/>
      <c r="C963" s="2"/>
      <c r="D963" s="4"/>
      <c r="E963" s="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18"/>
      <c r="C964" s="2"/>
      <c r="D964" s="4"/>
      <c r="E964" s="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18"/>
      <c r="C965" s="2"/>
      <c r="D965" s="4"/>
      <c r="E965" s="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18"/>
      <c r="C966" s="2"/>
      <c r="D966" s="4"/>
      <c r="E966" s="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18"/>
      <c r="C967" s="2"/>
      <c r="D967" s="4"/>
      <c r="E967" s="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18"/>
      <c r="C968" s="2"/>
      <c r="D968" s="4"/>
      <c r="E968" s="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18"/>
      <c r="C969" s="2"/>
      <c r="D969" s="4"/>
      <c r="E969" s="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18"/>
      <c r="C970" s="2"/>
      <c r="D970" s="4"/>
      <c r="E970" s="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18"/>
      <c r="C971" s="2"/>
      <c r="D971" s="4"/>
      <c r="E971" s="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18"/>
      <c r="C972" s="2"/>
      <c r="D972" s="4"/>
      <c r="E972" s="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18"/>
      <c r="C973" s="2"/>
      <c r="D973" s="4"/>
      <c r="E973" s="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18"/>
      <c r="C974" s="2"/>
      <c r="D974" s="4"/>
      <c r="E974" s="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18"/>
      <c r="C975" s="2"/>
      <c r="D975" s="4"/>
      <c r="E975" s="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18"/>
      <c r="C976" s="2"/>
      <c r="D976" s="4"/>
      <c r="E976" s="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18"/>
      <c r="C977" s="2"/>
      <c r="D977" s="4"/>
      <c r="E977" s="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18"/>
      <c r="C978" s="2"/>
      <c r="D978" s="4"/>
      <c r="E978" s="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18"/>
      <c r="C979" s="2"/>
      <c r="D979" s="4"/>
      <c r="E979" s="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18"/>
      <c r="C980" s="2"/>
      <c r="D980" s="4"/>
      <c r="E980" s="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18"/>
      <c r="C981" s="2"/>
      <c r="D981" s="4"/>
      <c r="E981" s="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18"/>
      <c r="C982" s="2"/>
      <c r="D982" s="4"/>
      <c r="E982" s="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18"/>
      <c r="C983" s="2"/>
      <c r="D983" s="4"/>
      <c r="E983" s="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18"/>
      <c r="C984" s="2"/>
      <c r="D984" s="4"/>
      <c r="E984" s="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18"/>
      <c r="C985" s="2"/>
      <c r="D985" s="4"/>
      <c r="E985" s="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18"/>
      <c r="C986" s="2"/>
      <c r="D986" s="4"/>
      <c r="E986" s="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18"/>
      <c r="C987" s="2"/>
      <c r="D987" s="4"/>
      <c r="E987" s="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18"/>
      <c r="C988" s="2"/>
      <c r="D988" s="4"/>
      <c r="E988" s="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18"/>
      <c r="C989" s="2"/>
      <c r="D989" s="4"/>
      <c r="E989" s="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18"/>
      <c r="C990" s="2"/>
      <c r="D990" s="4"/>
      <c r="E990" s="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18"/>
      <c r="C991" s="2"/>
      <c r="D991" s="4"/>
      <c r="E991" s="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18"/>
      <c r="C992" s="2"/>
      <c r="D992" s="4"/>
      <c r="E992" s="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18"/>
      <c r="C993" s="2"/>
      <c r="D993" s="4"/>
      <c r="E993" s="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18"/>
      <c r="C994" s="2"/>
      <c r="D994" s="4"/>
      <c r="E994" s="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18"/>
      <c r="C995" s="2"/>
      <c r="D995" s="4"/>
      <c r="E995" s="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18"/>
      <c r="C996" s="2"/>
      <c r="D996" s="4"/>
      <c r="E996" s="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18"/>
      <c r="C997" s="2"/>
      <c r="D997" s="4"/>
      <c r="E997" s="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18"/>
      <c r="C998" s="2"/>
      <c r="D998" s="4"/>
      <c r="E998" s="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5">
      <c r="A999" s="2"/>
      <c r="B999" s="18"/>
      <c r="C999" s="2"/>
      <c r="D999" s="4"/>
      <c r="E999" s="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5">
      <c r="A1000" s="2"/>
      <c r="B1000" s="18"/>
      <c r="C1000" s="2"/>
      <c r="D1000" s="4"/>
      <c r="E1000" s="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" customHeight="1" x14ac:dyDescent="0.25">
      <c r="A1001" s="2"/>
      <c r="B1001" s="18"/>
      <c r="C1001" s="2"/>
      <c r="D1001" s="4"/>
      <c r="E1001" s="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4">
    <mergeCell ref="B1:I1"/>
    <mergeCell ref="B2:G2"/>
    <mergeCell ref="B56:G56"/>
    <mergeCell ref="B58:I58"/>
    <mergeCell ref="B59:G59"/>
    <mergeCell ref="B90:G90"/>
    <mergeCell ref="B92:I92"/>
    <mergeCell ref="B93:G93"/>
    <mergeCell ref="B124:G124"/>
    <mergeCell ref="B125:I125"/>
    <mergeCell ref="B126:G126"/>
    <mergeCell ref="B159:G159"/>
    <mergeCell ref="B161:I161"/>
    <mergeCell ref="B162:G162"/>
    <mergeCell ref="B243:I243"/>
    <mergeCell ref="B244:G244"/>
    <mergeCell ref="B254:G254"/>
    <mergeCell ref="B174:G174"/>
    <mergeCell ref="B175:I175"/>
    <mergeCell ref="B176:G176"/>
    <mergeCell ref="B215:G215"/>
    <mergeCell ref="B216:I216"/>
    <mergeCell ref="B217:G217"/>
    <mergeCell ref="B242:G242"/>
  </mergeCells>
  <pageMargins left="0.78740157499999996" right="0.78740157499999996" top="0.511811024" bottom="0.511811024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Calculo Proposta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Portela</dc:creator>
  <cp:lastModifiedBy>Antonio  Neto</cp:lastModifiedBy>
  <dcterms:created xsi:type="dcterms:W3CDTF">2024-11-27T19:02:33Z</dcterms:created>
  <dcterms:modified xsi:type="dcterms:W3CDTF">2025-08-26T16:12:23Z</dcterms:modified>
</cp:coreProperties>
</file>